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filterPrivacy="1" codeName="ThisWorkbook"/>
  <xr:revisionPtr revIDLastSave="0" documentId="13_ncr:1_{5D28C174-36BA-D34E-8B14-BFBBFA0B31A2}" xr6:coauthVersionLast="47" xr6:coauthVersionMax="47" xr10:uidLastSave="{00000000-0000-0000-0000-000000000000}"/>
  <workbookProtection workbookAlgorithmName="SHA-512" workbookHashValue="b9XM5PTR71SpIC70tm/KVqFQsYMTdv0fiAsGjmdJKaOkI0yfZHbiWMTwfZ4Jr/tHT99I8fvoFQbmG8Nllxf8rQ==" workbookSaltValue="wMJXLS0jTu4/TmcFvE0STQ==" workbookSpinCount="100000" lockStructure="1"/>
  <bookViews>
    <workbookView xWindow="0" yWindow="460" windowWidth="38400" windowHeight="19840" activeTab="3" xr2:uid="{00000000-000D-0000-FFFF-FFFF00000000}"/>
  </bookViews>
  <sheets>
    <sheet name="Dashboard" sheetId="1" r:id="rId1"/>
    <sheet name="Assets" sheetId="2" r:id="rId2"/>
    <sheet name="Liabilities" sheetId="3" r:id="rId3"/>
    <sheet name="Day3-Rainy Day" sheetId="5" r:id="rId4"/>
    <sheet name="calculations" sheetId="4" state="hidden" r:id="rId5"/>
  </sheets>
  <definedNames>
    <definedName name="NetWorth">calculations!$C$23</definedName>
    <definedName name="_xlnm.Print_Area" localSheetId="0">Dashboard!$A$2:$H$20</definedName>
    <definedName name="TotalAssets">calculations!$C$15</definedName>
    <definedName name="TotalLiabilites">calculations!$C$20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5" l="1"/>
  <c r="C8" i="5"/>
  <c r="E13" i="2"/>
  <c r="E23" i="2"/>
  <c r="B14" i="4"/>
  <c r="B13" i="4"/>
  <c r="C19" i="4"/>
  <c r="C18" i="4"/>
  <c r="B19" i="4"/>
  <c r="B18" i="4"/>
  <c r="C14" i="4"/>
  <c r="C13" i="4"/>
  <c r="C12" i="4"/>
  <c r="B12" i="4"/>
  <c r="C11" i="4"/>
  <c r="B11" i="4"/>
  <c r="C20" i="4"/>
  <c r="G12" i="1" s="1"/>
  <c r="C15" i="4"/>
  <c r="C23" i="4" s="1"/>
  <c r="B12" i="1" s="1"/>
  <c r="I13" i="2"/>
  <c r="I13" i="3"/>
  <c r="E13" i="3"/>
  <c r="I23" i="2"/>
  <c r="C12" i="5" l="1"/>
  <c r="C20" i="5" s="1"/>
  <c r="C16" i="5"/>
  <c r="D12" i="1"/>
  <c r="B12" i="2"/>
  <c r="B12" i="3"/>
</calcChain>
</file>

<file path=xl/sharedStrings.xml><?xml version="1.0" encoding="utf-8"?>
<sst xmlns="http://schemas.openxmlformats.org/spreadsheetml/2006/main" count="98" uniqueCount="67">
  <si>
    <t>Total Assets</t>
  </si>
  <si>
    <t>Total Liabilities</t>
  </si>
  <si>
    <t>Net Worth</t>
  </si>
  <si>
    <t>ESOP</t>
  </si>
  <si>
    <t>*** This sheet should remain hidden ***</t>
  </si>
  <si>
    <t>CASH</t>
  </si>
  <si>
    <t>RETIREMENT</t>
  </si>
  <si>
    <t>PERSONAL</t>
  </si>
  <si>
    <t>UNSECURED</t>
  </si>
  <si>
    <t>SECURED</t>
  </si>
  <si>
    <t>CASH ON HAND</t>
  </si>
  <si>
    <t>SAVINGS ACCOUNTS</t>
  </si>
  <si>
    <t>CASH VALUE OF LIFE INSURANCE</t>
  </si>
  <si>
    <t>SUBTOTAL</t>
  </si>
  <si>
    <t xml:space="preserve"> </t>
  </si>
  <si>
    <t>VALUE</t>
  </si>
  <si>
    <t>SECOND RESIDENCE</t>
  </si>
  <si>
    <t>COLLECTIBLES</t>
  </si>
  <si>
    <t>HOME FURNISHINGS</t>
  </si>
  <si>
    <t>OTHER ASSETS</t>
  </si>
  <si>
    <t>STOCKS</t>
  </si>
  <si>
    <t>BONDS</t>
  </si>
  <si>
    <t>MUTUAL FUND INVESTMENTS</t>
  </si>
  <si>
    <t>INVESTMENTS</t>
  </si>
  <si>
    <t>PENSION</t>
  </si>
  <si>
    <t>OWE</t>
  </si>
  <si>
    <t>TOTAL ASSETS</t>
  </si>
  <si>
    <t>NET WORTH SUMMARY</t>
  </si>
  <si>
    <t>NET WORTH</t>
  </si>
  <si>
    <t>TOTAL LIABILITIES</t>
  </si>
  <si>
    <t>DASHBOARD</t>
  </si>
  <si>
    <t>CURRENT ACCOUNTS</t>
  </si>
  <si>
    <t>NATIONAL BONDS</t>
  </si>
  <si>
    <t>ESAVER ACCOUNT</t>
  </si>
  <si>
    <t>FIXED DEPORTS</t>
  </si>
  <si>
    <t>OTHER LIQUID ASSETS</t>
  </si>
  <si>
    <t>PRIMARY RESIDENCE</t>
  </si>
  <si>
    <t>CAR(S)</t>
  </si>
  <si>
    <t>EDUCATION SAVINGS PLANS</t>
  </si>
  <si>
    <t>INVESTMENT PROPERTIES</t>
  </si>
  <si>
    <t>OTHERS</t>
  </si>
  <si>
    <t xml:space="preserve">RETIREMENT </t>
  </si>
  <si>
    <t>JEWELRY</t>
  </si>
  <si>
    <t>CREDIT CARD 1</t>
  </si>
  <si>
    <t>CREDIT CARD 2</t>
  </si>
  <si>
    <t>CREDIT CARD 3</t>
  </si>
  <si>
    <t>PERSONAL LOAN</t>
  </si>
  <si>
    <t>OTHER LOAN</t>
  </si>
  <si>
    <t>CAR LOAN</t>
  </si>
  <si>
    <t>MORTGAGE</t>
  </si>
  <si>
    <t>OTHER SECURED LOAN</t>
  </si>
  <si>
    <t>NETWORTH STATEMENT</t>
  </si>
  <si>
    <t>LOAN AGIANST SHARES</t>
  </si>
  <si>
    <t>LOAN AGAINS PENSION</t>
  </si>
  <si>
    <t>LOAN AGAINST PROPERTY</t>
  </si>
  <si>
    <t xml:space="preserve">ASSETS - BREAKDOWN </t>
  </si>
  <si>
    <t xml:space="preserve">LIABILITIES - BREAKDOWN </t>
  </si>
  <si>
    <t>Ideal emergency Funds </t>
  </si>
  <si>
    <t>Amounts I have in Liquid Savings </t>
  </si>
  <si>
    <t>Shortfall or Surplus</t>
  </si>
  <si>
    <t>No of Months I want to cover this shortfall</t>
  </si>
  <si>
    <t>No of months it will take with current surplus</t>
  </si>
  <si>
    <t xml:space="preserve">EMERGENCY SAVINGS CALCULATOR </t>
  </si>
  <si>
    <t>Monthly savings required to achieve this goal</t>
  </si>
  <si>
    <t>Monthly Saivngs I can set aside for this goal</t>
  </si>
  <si>
    <t>My Spouse's income - Bring this information from Day One - Forward Planner</t>
  </si>
  <si>
    <t xml:space="preserve">My Income - Bring this information from Day One - Forward Planner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</si>
</sst>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AED&quot;* #,##0.00_);_(&quot;AED&quot;* \(#,##0.00\);_(&quot;AED&quot;* &quot;-&quot;??_);_(@_)"/>
    <numFmt numFmtId="164" formatCode="&quot;$&quot;#,##0"/>
  </numFmts>
  <fonts count="27" x14ac:knownFonts="1">
    <font>
      <sz val="9"/>
      <color theme="1"/>
      <name val="Franklin Gothic Medium"/>
      <family val="2"/>
      <scheme val="minor"/>
    </font>
    <font>
      <sz val="12"/>
      <color theme="1"/>
      <name val="Franklin Gothic Medium"/>
      <family val="2"/>
      <scheme val="minor"/>
    </font>
    <font>
      <sz val="12"/>
      <color theme="1"/>
      <name val="Franklin Gothic Medium"/>
      <family val="2"/>
      <scheme val="minor"/>
    </font>
    <font>
      <sz val="12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1"/>
      <color theme="0"/>
      <name val="Franklin Gothic Medium"/>
      <family val="2"/>
      <scheme val="minor"/>
    </font>
    <font>
      <sz val="16"/>
      <color theme="1"/>
      <name val="Franklin Gothic Medium"/>
      <family val="2"/>
      <scheme val="minor"/>
    </font>
    <font>
      <sz val="24"/>
      <color theme="1"/>
      <name val="Franklin Gothic Medium"/>
      <family val="2"/>
      <scheme val="minor"/>
    </font>
    <font>
      <sz val="34"/>
      <color theme="1"/>
      <name val="Franklin Gothic Medium"/>
      <family val="2"/>
      <scheme val="minor"/>
    </font>
    <font>
      <sz val="45"/>
      <color theme="1"/>
      <name val="Franklin Gothic Medium"/>
      <family val="2"/>
      <scheme val="minor"/>
    </font>
    <font>
      <sz val="13"/>
      <color theme="1"/>
      <name val="Franklin Gothic Medium"/>
      <family val="2"/>
      <scheme val="minor"/>
    </font>
    <font>
      <sz val="16"/>
      <color theme="1"/>
      <name val="Franklin Gothic Medium"/>
      <family val="2"/>
      <scheme val="major"/>
    </font>
    <font>
      <sz val="36"/>
      <color theme="1"/>
      <name val="Franklin Gothic Medium"/>
      <family val="2"/>
      <scheme val="major"/>
    </font>
    <font>
      <sz val="28"/>
      <color theme="1"/>
      <name val="Franklin Gothic Medium"/>
      <family val="2"/>
      <scheme val="major"/>
    </font>
    <font>
      <sz val="26"/>
      <color theme="3"/>
      <name val="Franklin Gothic Medium"/>
      <family val="2"/>
      <scheme val="major"/>
    </font>
    <font>
      <sz val="14"/>
      <color theme="3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sz val="24"/>
      <color theme="3"/>
      <name val="Franklin Gothic Medium"/>
      <family val="2"/>
      <scheme val="major"/>
    </font>
    <font>
      <sz val="14"/>
      <color theme="1"/>
      <name val="Franklin Gothic Medium"/>
      <family val="2"/>
      <scheme val="minor"/>
    </font>
    <font>
      <sz val="22"/>
      <color theme="1"/>
      <name val="Franklin Gothic Medium"/>
      <family val="2"/>
      <scheme val="minor"/>
    </font>
    <font>
      <sz val="26"/>
      <color theme="1"/>
      <name val="Franklin Gothic Medium"/>
      <family val="2"/>
      <scheme val="minor"/>
    </font>
    <font>
      <u/>
      <sz val="9"/>
      <color theme="10"/>
      <name val="Franklin Gothic Medium"/>
      <family val="2"/>
      <scheme val="minor"/>
    </font>
    <font>
      <u/>
      <sz val="9"/>
      <color theme="11"/>
      <name val="Franklin Gothic Medium"/>
      <family val="2"/>
      <scheme val="minor"/>
    </font>
    <font>
      <sz val="8"/>
      <name val="Franklin Gothic Medium"/>
      <family val="2"/>
      <scheme val="minor"/>
    </font>
    <font>
      <sz val="22"/>
      <color theme="3"/>
      <name val="Franklin Gothic Medium"/>
      <family val="2"/>
      <scheme val="major"/>
    </font>
    <font>
      <sz val="12"/>
      <color rgb="FF000000"/>
      <name val="Franklin Gothic Medium"/>
      <family val="2"/>
      <scheme val="minor"/>
    </font>
    <font>
      <sz val="28"/>
      <color theme="1"/>
      <name val="Franklin Gothic Medium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7F2D9"/>
        <bgColor rgb="FFE7F2D9"/>
      </patternFill>
    </fill>
  </fills>
  <borders count="20">
    <border>
      <left/>
      <right/>
      <top/>
      <bottom/>
      <diagonal/>
    </border>
    <border>
      <left style="mediumDashed">
        <color theme="7"/>
      </left>
      <right/>
      <top/>
      <bottom/>
      <diagonal/>
    </border>
    <border>
      <left/>
      <right/>
      <top/>
      <bottom style="thick">
        <color theme="7"/>
      </bottom>
      <diagonal/>
    </border>
    <border>
      <left/>
      <right style="mediumDashed">
        <color theme="7"/>
      </right>
      <top/>
      <bottom style="thick">
        <color theme="7"/>
      </bottom>
      <diagonal/>
    </border>
    <border>
      <left style="mediumDashed">
        <color theme="7"/>
      </left>
      <right/>
      <top/>
      <bottom style="thick">
        <color theme="7"/>
      </bottom>
      <diagonal/>
    </border>
    <border>
      <left/>
      <right style="mediumDashed">
        <color theme="7"/>
      </right>
      <top/>
      <bottom/>
      <diagonal/>
    </border>
    <border>
      <left/>
      <right/>
      <top/>
      <bottom style="mediumDashed">
        <color theme="7"/>
      </bottom>
      <diagonal/>
    </border>
    <border>
      <left/>
      <right style="mediumDashed">
        <color theme="7"/>
      </right>
      <top/>
      <bottom style="mediumDashed">
        <color theme="7"/>
      </bottom>
      <diagonal/>
    </border>
    <border>
      <left/>
      <right style="mediumDashed">
        <color theme="7"/>
      </right>
      <top style="mediumDashed">
        <color theme="7"/>
      </top>
      <bottom/>
      <diagonal/>
    </border>
    <border>
      <left style="mediumDashed">
        <color theme="7"/>
      </left>
      <right/>
      <top/>
      <bottom style="mediumDashed">
        <color theme="7"/>
      </bottom>
      <diagonal/>
    </border>
    <border>
      <left/>
      <right/>
      <top style="mediumDashed">
        <color theme="7"/>
      </top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/>
      <right/>
      <top/>
      <bottom style="thin">
        <color theme="7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2" borderId="0"/>
    <xf numFmtId="0" fontId="17" fillId="0" borderId="0" applyNumberFormat="0" applyFill="0" applyBorder="0" applyAlignment="0" applyProtection="0"/>
    <xf numFmtId="0" fontId="15" fillId="0" borderId="0" applyNumberFormat="0" applyFill="0" applyBorder="0" applyProtection="0">
      <alignment horizontal="left" indent="2"/>
    </xf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2" borderId="0" applyNumberFormat="0" applyFill="0" applyBorder="0" applyAlignment="0" applyProtection="0"/>
    <xf numFmtId="0" fontId="22" fillId="2" borderId="0" applyNumberFormat="0" applyFill="0" applyBorder="0" applyAlignment="0" applyProtection="0"/>
    <xf numFmtId="0" fontId="21" fillId="2" borderId="0" applyNumberFormat="0" applyFill="0" applyBorder="0" applyAlignment="0" applyProtection="0"/>
    <xf numFmtId="0" fontId="22" fillId="2" borderId="0" applyNumberFormat="0" applyFill="0" applyBorder="0" applyAlignment="0" applyProtection="0"/>
    <xf numFmtId="0" fontId="21" fillId="2" borderId="0" applyNumberFormat="0" applyFill="0" applyBorder="0" applyAlignment="0" applyProtection="0"/>
    <xf numFmtId="0" fontId="22" fillId="2" borderId="0" applyNumberFormat="0" applyFill="0" applyBorder="0" applyAlignment="0" applyProtection="0"/>
  </cellStyleXfs>
  <cellXfs count="86">
    <xf numFmtId="0" fontId="0" fillId="2" borderId="0" xfId="0"/>
    <xf numFmtId="0" fontId="0" fillId="2" borderId="0" xfId="0" applyAlignment="1">
      <alignment horizontal="left" indent="1"/>
    </xf>
    <xf numFmtId="0" fontId="5" fillId="3" borderId="0" xfId="0" applyFont="1" applyFill="1"/>
    <xf numFmtId="164" fontId="5" fillId="3" borderId="0" xfId="0" applyNumberFormat="1" applyFont="1" applyFill="1" applyAlignment="1">
      <alignment horizontal="right" indent="1"/>
    </xf>
    <xf numFmtId="0" fontId="5" fillId="4" borderId="0" xfId="0" applyFont="1" applyFill="1"/>
    <xf numFmtId="164" fontId="5" fillId="4" borderId="0" xfId="0" applyNumberFormat="1" applyFont="1" applyFill="1" applyAlignment="1">
      <alignment horizontal="right" indent="1"/>
    </xf>
    <xf numFmtId="164" fontId="5" fillId="5" borderId="0" xfId="0" applyNumberFormat="1" applyFont="1" applyFill="1" applyAlignment="1">
      <alignment horizontal="right" indent="1"/>
    </xf>
    <xf numFmtId="0" fontId="5" fillId="5" borderId="0" xfId="0" applyFont="1" applyFill="1"/>
    <xf numFmtId="0" fontId="0" fillId="2" borderId="2" xfId="0" applyBorder="1"/>
    <xf numFmtId="0" fontId="0" fillId="2" borderId="3" xfId="0" applyBorder="1"/>
    <xf numFmtId="0" fontId="0" fillId="2" borderId="5" xfId="0" applyBorder="1"/>
    <xf numFmtId="0" fontId="0" fillId="2" borderId="1" xfId="0" applyBorder="1"/>
    <xf numFmtId="0" fontId="6" fillId="2" borderId="10" xfId="0" applyFont="1" applyBorder="1" applyAlignment="1">
      <alignment horizontal="center"/>
    </xf>
    <xf numFmtId="0" fontId="10" fillId="2" borderId="0" xfId="0" applyFont="1" applyAlignment="1">
      <alignment horizontal="left" indent="4"/>
    </xf>
    <xf numFmtId="0" fontId="6" fillId="2" borderId="8" xfId="0" applyFont="1" applyBorder="1" applyAlignment="1">
      <alignment horizontal="center"/>
    </xf>
    <xf numFmtId="0" fontId="10" fillId="2" borderId="5" xfId="0" applyFont="1" applyBorder="1" applyAlignment="1">
      <alignment horizontal="left" indent="4"/>
    </xf>
    <xf numFmtId="0" fontId="8" fillId="2" borderId="1" xfId="0" applyFont="1" applyBorder="1" applyAlignment="1">
      <alignment horizontal="center"/>
    </xf>
    <xf numFmtId="0" fontId="4" fillId="2" borderId="5" xfId="0" applyFont="1" applyBorder="1" applyAlignment="1">
      <alignment horizontal="left" indent="4"/>
    </xf>
    <xf numFmtId="0" fontId="4" fillId="2" borderId="0" xfId="0" applyFont="1" applyAlignment="1">
      <alignment horizontal="left" indent="4"/>
    </xf>
    <xf numFmtId="0" fontId="4" fillId="2" borderId="0" xfId="0" applyFont="1"/>
    <xf numFmtId="0" fontId="11" fillId="2" borderId="3" xfId="0" applyFont="1" applyBorder="1" applyAlignment="1">
      <alignment horizontal="left" indent="1"/>
    </xf>
    <xf numFmtId="0" fontId="17" fillId="2" borderId="0" xfId="1" applyFill="1" applyAlignment="1">
      <alignment horizontal="center" vertical="center"/>
    </xf>
    <xf numFmtId="0" fontId="15" fillId="2" borderId="2" xfId="2" applyFill="1" applyBorder="1">
      <alignment horizontal="left" indent="2"/>
    </xf>
    <xf numFmtId="0" fontId="16" fillId="2" borderId="11" xfId="3" applyFill="1" applyBorder="1" applyAlignment="1">
      <alignment horizontal="left" vertical="center" indent="4"/>
    </xf>
    <xf numFmtId="0" fontId="16" fillId="2" borderId="12" xfId="3" applyFill="1" applyBorder="1" applyAlignment="1">
      <alignment horizontal="left" vertical="center" indent="4"/>
    </xf>
    <xf numFmtId="0" fontId="15" fillId="2" borderId="4" xfId="2" applyFill="1" applyBorder="1">
      <alignment horizontal="left" indent="2"/>
    </xf>
    <xf numFmtId="0" fontId="15" fillId="2" borderId="10" xfId="2" applyFill="1" applyBorder="1" applyAlignment="1">
      <alignment horizontal="left" indent="1"/>
    </xf>
    <xf numFmtId="0" fontId="14" fillId="2" borderId="2" xfId="4" applyFill="1" applyBorder="1" applyAlignment="1">
      <alignment horizontal="left" indent="1"/>
    </xf>
    <xf numFmtId="0" fontId="3" fillId="2" borderId="0" xfId="0" applyFont="1"/>
    <xf numFmtId="0" fontId="18" fillId="2" borderId="0" xfId="0" applyFont="1"/>
    <xf numFmtId="44" fontId="0" fillId="2" borderId="2" xfId="0" applyNumberFormat="1" applyBorder="1"/>
    <xf numFmtId="44" fontId="0" fillId="2" borderId="0" xfId="0" applyNumberFormat="1"/>
    <xf numFmtId="44" fontId="0" fillId="2" borderId="2" xfId="0" applyNumberFormat="1" applyBorder="1" applyAlignment="1">
      <alignment horizontal="left"/>
    </xf>
    <xf numFmtId="0" fontId="18" fillId="2" borderId="0" xfId="0" applyFont="1" applyAlignment="1">
      <alignment horizontal="center"/>
    </xf>
    <xf numFmtId="44" fontId="12" fillId="2" borderId="6" xfId="0" applyNumberFormat="1" applyFont="1" applyBorder="1" applyAlignment="1">
      <alignment horizontal="center"/>
    </xf>
    <xf numFmtId="44" fontId="9" fillId="2" borderId="9" xfId="0" applyNumberFormat="1" applyFont="1" applyBorder="1" applyAlignment="1">
      <alignment horizontal="center"/>
    </xf>
    <xf numFmtId="44" fontId="13" fillId="2" borderId="6" xfId="0" applyNumberFormat="1" applyFont="1" applyBorder="1" applyAlignment="1">
      <alignment horizontal="center"/>
    </xf>
    <xf numFmtId="44" fontId="9" fillId="2" borderId="7" xfId="0" applyNumberFormat="1" applyFont="1" applyBorder="1" applyAlignment="1">
      <alignment horizontal="center"/>
    </xf>
    <xf numFmtId="44" fontId="9" fillId="2" borderId="6" xfId="0" applyNumberFormat="1" applyFont="1" applyBorder="1" applyAlignment="1">
      <alignment horizontal="center"/>
    </xf>
    <xf numFmtId="0" fontId="20" fillId="2" borderId="0" xfId="0" applyFont="1" applyAlignment="1">
      <alignment horizontal="center"/>
    </xf>
    <xf numFmtId="0" fontId="3" fillId="2" borderId="0" xfId="0" applyFont="1" applyAlignment="1">
      <alignment horizontal="left" vertical="center"/>
    </xf>
    <xf numFmtId="44" fontId="3" fillId="2" borderId="0" xfId="0" applyNumberFormat="1" applyFont="1" applyAlignment="1">
      <alignment horizontal="right" vertical="center" indent="1"/>
    </xf>
    <xf numFmtId="0" fontId="18" fillId="2" borderId="0" xfId="0" applyFont="1" applyAlignment="1">
      <alignment horizontal="left" indent="1"/>
    </xf>
    <xf numFmtId="44" fontId="18" fillId="2" borderId="0" xfId="0" applyNumberFormat="1" applyFont="1"/>
    <xf numFmtId="0" fontId="18" fillId="2" borderId="0" xfId="0" applyFont="1" applyAlignment="1">
      <alignment horizontal="left" vertical="center"/>
    </xf>
    <xf numFmtId="44" fontId="18" fillId="2" borderId="0" xfId="0" applyNumberFormat="1" applyFont="1" applyAlignment="1">
      <alignment horizontal="right" vertical="center" indent="1"/>
    </xf>
    <xf numFmtId="0" fontId="18" fillId="2" borderId="0" xfId="0" applyFont="1" applyAlignment="1">
      <alignment vertical="center"/>
    </xf>
    <xf numFmtId="0" fontId="7" fillId="2" borderId="0" xfId="0" applyFont="1" applyAlignment="1">
      <alignment horizontal="center"/>
    </xf>
    <xf numFmtId="0" fontId="19" fillId="2" borderId="2" xfId="0" applyFont="1" applyBorder="1"/>
    <xf numFmtId="44" fontId="19" fillId="2" borderId="2" xfId="0" applyNumberFormat="1" applyFont="1" applyBorder="1"/>
    <xf numFmtId="0" fontId="19" fillId="2" borderId="3" xfId="0" applyFont="1" applyBorder="1"/>
    <xf numFmtId="0" fontId="24" fillId="2" borderId="4" xfId="2" applyFont="1" applyFill="1" applyBorder="1">
      <alignment horizontal="left" indent="2"/>
    </xf>
    <xf numFmtId="44" fontId="19" fillId="2" borderId="2" xfId="0" applyNumberFormat="1" applyFont="1" applyBorder="1" applyAlignment="1">
      <alignment horizontal="left"/>
    </xf>
    <xf numFmtId="0" fontId="0" fillId="2" borderId="13" xfId="0" applyBorder="1" applyAlignment="1">
      <alignment horizontal="left" indent="1"/>
    </xf>
    <xf numFmtId="0" fontId="0" fillId="2" borderId="13" xfId="0" applyBorder="1"/>
    <xf numFmtId="0" fontId="19" fillId="2" borderId="13" xfId="0" applyFont="1" applyBorder="1"/>
    <xf numFmtId="0" fontId="25" fillId="6" borderId="0" xfId="0" applyFont="1" applyFill="1" applyAlignment="1" applyProtection="1">
      <alignment horizontal="left" vertical="center"/>
      <protection locked="0"/>
    </xf>
    <xf numFmtId="0" fontId="2" fillId="2" borderId="0" xfId="0" applyFont="1" applyAlignment="1" applyProtection="1">
      <alignment horizontal="left" vertical="center"/>
      <protection locked="0"/>
    </xf>
    <xf numFmtId="44" fontId="2" fillId="2" borderId="0" xfId="0" applyNumberFormat="1" applyFont="1" applyAlignment="1" applyProtection="1">
      <alignment horizontal="right" vertical="center" indent="1"/>
      <protection locked="0"/>
    </xf>
    <xf numFmtId="44" fontId="2" fillId="2" borderId="0" xfId="0" applyNumberFormat="1" applyFont="1" applyAlignment="1" applyProtection="1">
      <alignment horizontal="right" indent="1"/>
      <protection locked="0"/>
    </xf>
    <xf numFmtId="0" fontId="2" fillId="2" borderId="0" xfId="0" applyFont="1"/>
    <xf numFmtId="0" fontId="6" fillId="2" borderId="0" xfId="0" applyFont="1"/>
    <xf numFmtId="44" fontId="26" fillId="2" borderId="0" xfId="0" applyNumberFormat="1" applyFont="1" applyAlignment="1">
      <alignment horizontal="center"/>
    </xf>
    <xf numFmtId="0" fontId="2" fillId="2" borderId="0" xfId="0" applyFont="1" applyAlignment="1">
      <alignment horizontal="left" vertical="center"/>
    </xf>
    <xf numFmtId="0" fontId="2" fillId="2" borderId="0" xfId="0" applyFont="1" applyProtection="1">
      <protection locked="0"/>
    </xf>
    <xf numFmtId="0" fontId="2" fillId="2" borderId="0" xfId="0" applyFont="1" applyAlignment="1">
      <alignment horizontal="left"/>
    </xf>
    <xf numFmtId="44" fontId="2" fillId="2" borderId="0" xfId="0" applyNumberFormat="1" applyFont="1"/>
    <xf numFmtId="44" fontId="2" fillId="2" borderId="0" xfId="0" applyNumberFormat="1" applyFont="1" applyAlignment="1">
      <alignment horizontal="right" vertical="center" indent="1"/>
    </xf>
    <xf numFmtId="0" fontId="20" fillId="2" borderId="2" xfId="0" applyFont="1" applyBorder="1"/>
    <xf numFmtId="0" fontId="18" fillId="2" borderId="0" xfId="0" applyFont="1" applyAlignment="1">
      <alignment wrapText="1"/>
    </xf>
    <xf numFmtId="0" fontId="0" fillId="2" borderId="0" xfId="0" applyAlignment="1">
      <alignment horizontal="center"/>
    </xf>
    <xf numFmtId="44" fontId="12" fillId="2" borderId="0" xfId="0" applyNumberFormat="1" applyFont="1" applyAlignment="1">
      <alignment horizontal="center" vertical="center"/>
    </xf>
    <xf numFmtId="0" fontId="17" fillId="2" borderId="0" xfId="1" applyFill="1" applyAlignment="1">
      <alignment horizontal="center" vertical="center"/>
    </xf>
    <xf numFmtId="0" fontId="2" fillId="2" borderId="0" xfId="0" applyFont="1" applyAlignment="1">
      <alignment horizontal="center"/>
    </xf>
    <xf numFmtId="44" fontId="1" fillId="2" borderId="0" xfId="0" applyNumberFormat="1" applyFont="1" applyAlignment="1" applyProtection="1">
      <alignment horizontal="right" indent="1"/>
      <protection locked="0"/>
    </xf>
    <xf numFmtId="0" fontId="1" fillId="2" borderId="0" xfId="0" applyFont="1" applyAlignment="1">
      <alignment horizontal="left"/>
    </xf>
    <xf numFmtId="0" fontId="6" fillId="2" borderId="14" xfId="0" applyFont="1" applyBorder="1"/>
    <xf numFmtId="0" fontId="6" fillId="2" borderId="16" xfId="0" applyFont="1" applyBorder="1"/>
    <xf numFmtId="44" fontId="6" fillId="2" borderId="17" xfId="0" applyNumberFormat="1" applyFont="1" applyBorder="1"/>
    <xf numFmtId="0" fontId="6" fillId="2" borderId="17" xfId="0" applyFont="1" applyBorder="1"/>
    <xf numFmtId="0" fontId="6" fillId="2" borderId="18" xfId="0" applyFont="1" applyBorder="1"/>
    <xf numFmtId="1" fontId="6" fillId="2" borderId="19" xfId="0" applyNumberFormat="1" applyFont="1" applyBorder="1"/>
    <xf numFmtId="44" fontId="6" fillId="0" borderId="15" xfId="0" applyNumberFormat="1" applyFont="1" applyFill="1" applyBorder="1" applyProtection="1">
      <protection locked="0"/>
    </xf>
    <xf numFmtId="44" fontId="6" fillId="0" borderId="17" xfId="0" applyNumberFormat="1" applyFont="1" applyFill="1" applyBorder="1" applyProtection="1">
      <protection locked="0"/>
    </xf>
    <xf numFmtId="2" fontId="6" fillId="0" borderId="17" xfId="0" applyNumberFormat="1" applyFont="1" applyFill="1" applyBorder="1" applyProtection="1">
      <protection locked="0"/>
    </xf>
    <xf numFmtId="0" fontId="6" fillId="0" borderId="17" xfId="0" applyFont="1" applyFill="1" applyBorder="1" applyProtection="1">
      <protection locked="0"/>
    </xf>
  </cellXfs>
  <cellStyles count="11">
    <cellStyle name="Followed Hyperlink" xfId="6" builtinId="9" hidden="1"/>
    <cellStyle name="Followed Hyperlink" xfId="8" builtinId="9" hidden="1"/>
    <cellStyle name="Followed Hyperlink" xfId="10" builtinId="9" hidden="1"/>
    <cellStyle name="Heading 1" xfId="1" builtinId="16" customBuiltin="1"/>
    <cellStyle name="Heading 2" xfId="2" builtinId="17" customBuiltin="1"/>
    <cellStyle name="Heading 3" xfId="3" builtinId="18" customBuiltin="1"/>
    <cellStyle name="Hyperlink" xfId="5" builtinId="8" hidden="1"/>
    <cellStyle name="Hyperlink" xfId="7" builtinId="8" hidden="1"/>
    <cellStyle name="Hyperlink" xfId="9" builtinId="8" hidden="1"/>
    <cellStyle name="Normal" xfId="0" builtinId="0" customBuiltin="1"/>
    <cellStyle name="Title" xfId="4" builtinId="15" customBuiltin="1"/>
  </cellStyles>
  <dxfs count="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numFmt numFmtId="34" formatCode="_(&quot;AED&quot;* #,##0.00_);_(&quot;AED&quot;* \(#,##0.00\);_(&quot;AED&quot;* &quot;-&quot;??_);_(@_)"/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numFmt numFmtId="34" formatCode="_(&quot;AED&quot;* #,##0.00_);_(&quot;AED&quot;* \(#,##0.00\);_(&quot;AED&quot;* &quot;-&quot;??_);_(@_)"/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numFmt numFmtId="34" formatCode="_(&quot;AED&quot;* #,##0.00_);_(&quot;AED&quot;* \(#,##0.00\);_(&quot;AED&quot;* &quot;-&quot;??_);_(@_)"/>
      <alignment horizontal="right" vertical="bottom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numFmt numFmtId="34" formatCode="_(&quot;AED&quot;* #,##0.00_);_(&quot;AED&quot;* \(#,##0.00\);_(&quot;AED&quot;* &quot;-&quot;??_);_(@_)"/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numFmt numFmtId="34" formatCode="_(&quot;AED&quot;* #,##0.00_);_(&quot;AED&quot;* \(#,##0.00\);_(&quot;AED&quot;* &quot;-&quot;??_);_(@_)"/>
      <alignment horizontal="righ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Franklin Gothic Medium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numFmt numFmtId="34" formatCode="_(&quot;AED&quot;* #,##0.00_);_(&quot;AED&quot;* \(#,##0.00\);_(&quot;AED&quot;* &quot;-&quot;??_);_(@_)"/>
      <fill>
        <patternFill patternType="solid">
          <fgColor theme="7" tint="0.79998168889431442"/>
          <bgColor theme="7" tint="0.79998168889431442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numFmt numFmtId="34" formatCode="_(&quot;AED&quot;* #,##0.00_);_(&quot;AED&quot;* \(#,##0.00\);_(&quot;AED&quot;* &quot;-&quot;??_);_(@_)"/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Franklin Gothic Medium"/>
      </font>
    </dxf>
    <dxf>
      <font>
        <strike val="0"/>
        <outline val="0"/>
        <shadow val="0"/>
        <u val="none"/>
        <vertAlign val="baseline"/>
        <sz val="14"/>
        <name val="Franklin Gothic Medium"/>
      </font>
    </dxf>
    <dxf>
      <font>
        <strike val="0"/>
        <outline val="0"/>
        <shadow val="0"/>
        <u val="none"/>
        <vertAlign val="baseline"/>
        <sz val="14"/>
        <name val="Franklin Gothic Medium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numFmt numFmtId="34" formatCode="_(&quot;AED&quot;* #,##0.00_);_(&quot;AED&quot;* \(#,##0.00\);_(&quot;AED&quot;* &quot;-&quot;??_);_(@_)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numFmt numFmtId="34" formatCode="_(&quot;AED&quot;* #,##0.00_);_(&quot;AED&quot;* \(#,##0.00\);_(&quot;AED&quot;* &quot;-&quot;??_);_(@_)"/>
      <fill>
        <patternFill patternType="solid">
          <fgColor theme="7" tint="0.79998168889431442"/>
          <bgColor theme="7" tint="0.79998168889431442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numFmt numFmtId="34" formatCode="_(&quot;AED&quot;* #,##0.00_);_(&quot;AED&quot;* \(#,##0.00\);_(&quot;AED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  <numFmt numFmtId="34" formatCode="_(&quot;AED&quot;* #,##0.00_);_(&quot;AED&quot;* \(#,##0.00\);_(&quot;AED&quot;* &quot;-&quot;??_);_(@_)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Franklin Gothic Medium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Franklin Gothic Medium"/>
      </font>
    </dxf>
    <dxf>
      <font>
        <strike val="0"/>
        <outline val="0"/>
        <shadow val="0"/>
        <u val="none"/>
        <vertAlign val="baseline"/>
        <sz val="14"/>
        <name val="Franklin Gothic Medium"/>
      </font>
    </dxf>
    <dxf>
      <font>
        <strike val="0"/>
        <outline val="0"/>
        <shadow val="0"/>
        <u val="none"/>
        <vertAlign val="baseline"/>
        <sz val="14"/>
        <name val="Franklin Gothic Medium"/>
      </font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4"/>
        </patternFill>
      </fill>
      <border>
        <left style="medium">
          <color theme="4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5"/>
        </patternFill>
      </fill>
      <border>
        <left style="medium">
          <color theme="5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8"/>
        </patternFill>
      </fill>
      <border>
        <left style="medium">
          <color theme="8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9"/>
        </patternFill>
      </fill>
      <border>
        <left style="medium">
          <color theme="9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6"/>
        </patternFill>
      </fill>
      <border>
        <left style="medium">
          <color theme="6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7"/>
        </patternFill>
      </fill>
      <border>
        <left style="medium">
          <color theme="7"/>
        </left>
      </border>
    </dxf>
    <dxf>
      <border>
        <left style="mediumDashed">
          <color theme="7"/>
        </left>
      </border>
    </dxf>
  </dxfs>
  <tableStyles count="6" defaultTableStyle="Cash Table" defaultPivotStyle="PivotStyleLight16">
    <tableStyle name="Cash Table" pivot="0" count="4" xr9:uid="{00000000-0011-0000-FFFF-FFFF00000000}">
      <tableStyleElement type="wholeTable" dxfId="75"/>
      <tableStyleElement type="headerRow" dxfId="74"/>
      <tableStyleElement type="firstColumn" dxfId="73"/>
      <tableStyleElement type="secondRowStripe" dxfId="72"/>
    </tableStyle>
    <tableStyle name="Investment Table" pivot="0" count="4" xr9:uid="{00000000-0011-0000-FFFF-FFFF01000000}">
      <tableStyleElement type="wholeTable" dxfId="71"/>
      <tableStyleElement type="headerRow" dxfId="70"/>
      <tableStyleElement type="firstColumn" dxfId="69"/>
      <tableStyleElement type="secondRowStripe" dxfId="68"/>
    </tableStyle>
    <tableStyle name="Personal Table" pivot="0" count="4" xr9:uid="{00000000-0011-0000-FFFF-FFFF02000000}">
      <tableStyleElement type="wholeTable" dxfId="67"/>
      <tableStyleElement type="headerRow" dxfId="66"/>
      <tableStyleElement type="firstColumn" dxfId="65"/>
      <tableStyleElement type="secondRowStripe" dxfId="64"/>
    </tableStyle>
    <tableStyle name="Retirement Table" pivot="0" count="4" xr9:uid="{00000000-0011-0000-FFFF-FFFF03000000}">
      <tableStyleElement type="wholeTable" dxfId="63"/>
      <tableStyleElement type="headerRow" dxfId="62"/>
      <tableStyleElement type="firstColumn" dxfId="61"/>
      <tableStyleElement type="secondRowStripe" dxfId="60"/>
    </tableStyle>
    <tableStyle name="Secured Table" pivot="0" count="4" xr9:uid="{00000000-0011-0000-FFFF-FFFF04000000}">
      <tableStyleElement type="wholeTable" dxfId="59"/>
      <tableStyleElement type="headerRow" dxfId="58"/>
      <tableStyleElement type="firstColumn" dxfId="57"/>
      <tableStyleElement type="secondRowStripe" dxfId="56"/>
    </tableStyle>
    <tableStyle name="Unsecured Table" pivot="0" count="4" xr9:uid="{00000000-0011-0000-FFFF-FFFF05000000}">
      <tableStyleElement type="wholeTable" dxfId="55"/>
      <tableStyleElement type="headerRow" dxfId="54"/>
      <tableStyleElement type="firstColumn" dxfId="53"/>
      <tableStyleElement type="secondRowStripe" dxfId="52"/>
    </tableStyle>
  </tableStyles>
  <colors>
    <mruColors>
      <color rgb="FFCC7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90246420625501"/>
          <c:y val="0"/>
          <c:w val="0.67240386747130698"/>
          <c:h val="0.95828778929224501"/>
        </c:manualLayout>
      </c:layout>
      <c:doughnutChart>
        <c:varyColors val="1"/>
        <c:ser>
          <c:idx val="0"/>
          <c:order val="0"/>
          <c:tx>
            <c:v>ASSETS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1-4995-B840-A791-5A17C2DF2CC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4995-B840-A791-5A17C2DF2CC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995-B840-A791-5A17C2DF2CC6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4995-B840-A791-5A17C2DF2CC6}"/>
              </c:ext>
            </c:extLst>
          </c:dPt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calculations!$C$11:$C$14</c:f>
              <c:numCache>
                <c:formatCode>"$"#,##0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5-B840-A791-5A17C2DF2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693626210413"/>
          <c:y val="0"/>
          <c:w val="0.71263539302086099"/>
          <c:h val="0.96586746363003595"/>
        </c:manualLayout>
      </c:layout>
      <c:doughnutChart>
        <c:varyColors val="1"/>
        <c:ser>
          <c:idx val="0"/>
          <c:order val="0"/>
          <c:tx>
            <c:v>LIABILITIES</c:v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266-C24E-AA38-E137796DA1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266-C24E-AA38-E137796DA1C2}"/>
              </c:ext>
            </c:extLst>
          </c:dPt>
          <c:cat>
            <c:strRef>
              <c:f>calculations!$B$18:$B$19</c:f>
              <c:strCache>
                <c:ptCount val="2"/>
                <c:pt idx="0">
                  <c:v>UNSECURED</c:v>
                </c:pt>
                <c:pt idx="1">
                  <c:v>SECURED</c:v>
                </c:pt>
              </c:strCache>
            </c:strRef>
          </c:cat>
          <c:val>
            <c:numRef>
              <c:f>calculations!$C$18:$C$19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66-C24E-AA38-E137796D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408543472107301E-2"/>
          <c:y val="2.7777777777777801E-2"/>
          <c:w val="0.95698982939632604"/>
          <c:h val="0.95698982939632604"/>
        </c:manualLayout>
      </c:layout>
      <c:doughnutChart>
        <c:varyColors val="1"/>
        <c:ser>
          <c:idx val="0"/>
          <c:order val="0"/>
          <c:tx>
            <c:v>ASSETS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1-B241-D545-8626-C4A19F215A9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B241-D545-8626-C4A19F215A9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B241-D545-8626-C4A19F215A94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B241-D545-8626-C4A19F215A94}"/>
              </c:ext>
            </c:extLst>
          </c:dPt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calculations!$C$11:$C$14</c:f>
              <c:numCache>
                <c:formatCode>"$"#,##0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41-D545-8626-C4A19F215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588946459412801E-2"/>
          <c:y val="2.1857923497267801E-2"/>
          <c:w val="0.95171272308578003"/>
          <c:h val="0.96357012750455395"/>
        </c:manualLayout>
      </c:layout>
      <c:doughnutChart>
        <c:varyColors val="1"/>
        <c:ser>
          <c:idx val="0"/>
          <c:order val="0"/>
          <c:tx>
            <c:v>LIABILITIES</c:v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44EB-0B4A-963D-C0EBD76F2F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4EB-0B4A-963D-C0EBD76F2F51}"/>
              </c:ext>
            </c:extLst>
          </c:dPt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calculations!$C$18:$C$19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EB-0B4A-963D-C0EBD76F2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ssets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Liabilitie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ashboard!A1"/><Relationship Id="rId2" Type="http://schemas.openxmlformats.org/officeDocument/2006/relationships/hyperlink" Target="#Liabilities!A1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Dashboard!A1"/><Relationship Id="rId2" Type="http://schemas.openxmlformats.org/officeDocument/2006/relationships/hyperlink" Target="#Assets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171449</xdr:colOff>
      <xdr:row>4</xdr:row>
      <xdr:rowOff>0</xdr:rowOff>
    </xdr:from>
    <xdr:to>
      <xdr:col>3</xdr:col>
      <xdr:colOff>2341032</xdr:colOff>
      <xdr:row>10</xdr:row>
      <xdr:rowOff>93586</xdr:rowOff>
    </xdr:to>
    <xdr:graphicFrame macro="">
      <xdr:nvGraphicFramePr>
        <xdr:cNvPr id="20" name="Total Assets Summary" descr="Donut chart showing a summary of assets" title="Total Asset Summary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220839</xdr:colOff>
      <xdr:row>4</xdr:row>
      <xdr:rowOff>34020</xdr:rowOff>
    </xdr:from>
    <xdr:to>
      <xdr:col>6</xdr:col>
      <xdr:colOff>2238022</xdr:colOff>
      <xdr:row>10</xdr:row>
      <xdr:rowOff>93586</xdr:rowOff>
    </xdr:to>
    <xdr:graphicFrame macro="">
      <xdr:nvGraphicFramePr>
        <xdr:cNvPr id="27" name="Total Liability Summary" descr="Donut chart showing a summary of liabilities" title="Total Liability Summary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291393</xdr:colOff>
      <xdr:row>18</xdr:row>
      <xdr:rowOff>46018</xdr:rowOff>
    </xdr:from>
    <xdr:to>
      <xdr:col>3</xdr:col>
      <xdr:colOff>2166718</xdr:colOff>
      <xdr:row>19</xdr:row>
      <xdr:rowOff>56144</xdr:rowOff>
    </xdr:to>
    <xdr:sp macro="" textlink="">
      <xdr:nvSpPr>
        <xdr:cNvPr id="17" name="View Assets" descr="Click to view and modify assets" title="View Assets">
          <a:hlinkClick xmlns:r="http://schemas.openxmlformats.org/officeDocument/2006/relationships" r:id="rId3" tooltip="Click to vView and modify Assets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063168" y="5494318"/>
          <a:ext cx="1875325" cy="324451"/>
        </a:xfrm>
        <a:prstGeom prst="roundRect">
          <a:avLst/>
        </a:prstGeom>
        <a:solidFill>
          <a:schemeClr val="accent4">
            <a:lumMod val="75000"/>
          </a:schemeClr>
        </a:solidFill>
        <a:ln w="19050"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0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ASSETS</a:t>
          </a:r>
          <a:endParaRPr lang="en-US" sz="1050" spc="150">
            <a:effectLst/>
          </a:endParaRPr>
        </a:p>
        <a:p>
          <a:pPr algn="ctr"/>
          <a:endParaRPr lang="en-US" sz="1050"/>
        </a:p>
      </xdr:txBody>
    </xdr:sp>
    <xdr:clientData fPrintsWithSheet="0"/>
  </xdr:twoCellAnchor>
  <xdr:twoCellAnchor>
    <xdr:from>
      <xdr:col>3</xdr:col>
      <xdr:colOff>66675</xdr:colOff>
      <xdr:row>13</xdr:row>
      <xdr:rowOff>131561</xdr:rowOff>
    </xdr:from>
    <xdr:to>
      <xdr:col>3</xdr:col>
      <xdr:colOff>249555</xdr:colOff>
      <xdr:row>13</xdr:row>
      <xdr:rowOff>314441</xdr:rowOff>
    </xdr:to>
    <xdr:sp macro="" textlink="">
      <xdr:nvSpPr>
        <xdr:cNvPr id="6" name="Cash" descr="&quot;&quot;" title="Cash chart colo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68775" y="4284461"/>
          <a:ext cx="182880" cy="182880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14</xdr:row>
      <xdr:rowOff>110966</xdr:rowOff>
    </xdr:from>
    <xdr:to>
      <xdr:col>3</xdr:col>
      <xdr:colOff>249555</xdr:colOff>
      <xdr:row>14</xdr:row>
      <xdr:rowOff>293846</xdr:rowOff>
    </xdr:to>
    <xdr:sp macro="" textlink="">
      <xdr:nvSpPr>
        <xdr:cNvPr id="33" name="Investments" descr="&quot;&quot;" title="Investments chart color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4168775" y="4644866"/>
          <a:ext cx="182880" cy="182880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15</xdr:row>
      <xdr:rowOff>128472</xdr:rowOff>
    </xdr:from>
    <xdr:to>
      <xdr:col>3</xdr:col>
      <xdr:colOff>249555</xdr:colOff>
      <xdr:row>15</xdr:row>
      <xdr:rowOff>311352</xdr:rowOff>
    </xdr:to>
    <xdr:sp macro="" textlink="">
      <xdr:nvSpPr>
        <xdr:cNvPr id="37" name="Retirement" descr="&quot;&quot;" title="Retirement chart color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168775" y="5043372"/>
          <a:ext cx="182880" cy="182880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16</xdr:row>
      <xdr:rowOff>98352</xdr:rowOff>
    </xdr:from>
    <xdr:to>
      <xdr:col>3</xdr:col>
      <xdr:colOff>249555</xdr:colOff>
      <xdr:row>16</xdr:row>
      <xdr:rowOff>281232</xdr:rowOff>
    </xdr:to>
    <xdr:sp macro="" textlink="">
      <xdr:nvSpPr>
        <xdr:cNvPr id="41" name="Personal" descr="&quot;&quot;" title="Personal chart color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168775" y="5394252"/>
          <a:ext cx="182880" cy="18288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352778</xdr:colOff>
      <xdr:row>18</xdr:row>
      <xdr:rowOff>46018</xdr:rowOff>
    </xdr:from>
    <xdr:to>
      <xdr:col>6</xdr:col>
      <xdr:colOff>2205214</xdr:colOff>
      <xdr:row>19</xdr:row>
      <xdr:rowOff>56144</xdr:rowOff>
    </xdr:to>
    <xdr:sp macro="" textlink="">
      <xdr:nvSpPr>
        <xdr:cNvPr id="18" name="View Liabilities" descr="Click to view and modify Liabilities" title="View Liabilities">
          <a:hlinkClick xmlns:r="http://schemas.openxmlformats.org/officeDocument/2006/relationships" r:id="rId4" tooltip="Click to modify and view Liabilities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105878" y="5494318"/>
          <a:ext cx="1852436" cy="324451"/>
        </a:xfrm>
        <a:prstGeom prst="roundRect">
          <a:avLst/>
        </a:prstGeom>
        <a:solidFill>
          <a:schemeClr val="accent4">
            <a:lumMod val="75000"/>
          </a:schemeClr>
        </a:solidFill>
        <a:ln w="19050"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0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LIABILITIES</a:t>
          </a:r>
          <a:endParaRPr lang="en-US" sz="1050" spc="150">
            <a:effectLst/>
          </a:endParaRPr>
        </a:p>
      </xdr:txBody>
    </xdr:sp>
    <xdr:clientData fPrintsWithSheet="0"/>
  </xdr:twoCellAnchor>
  <xdr:twoCellAnchor>
    <xdr:from>
      <xdr:col>6</xdr:col>
      <xdr:colOff>79728</xdr:colOff>
      <xdr:row>13</xdr:row>
      <xdr:rowOff>119141</xdr:rowOff>
    </xdr:from>
    <xdr:to>
      <xdr:col>6</xdr:col>
      <xdr:colOff>262608</xdr:colOff>
      <xdr:row>13</xdr:row>
      <xdr:rowOff>302021</xdr:rowOff>
    </xdr:to>
    <xdr:sp macro="" textlink="">
      <xdr:nvSpPr>
        <xdr:cNvPr id="58" name="Unscecure" descr="&quot;&quot;" title="Unsecure chart color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7712428" y="4272041"/>
          <a:ext cx="182880" cy="18288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92428</xdr:colOff>
      <xdr:row>14</xdr:row>
      <xdr:rowOff>140678</xdr:rowOff>
    </xdr:from>
    <xdr:to>
      <xdr:col>6</xdr:col>
      <xdr:colOff>275308</xdr:colOff>
      <xdr:row>14</xdr:row>
      <xdr:rowOff>323558</xdr:rowOff>
    </xdr:to>
    <xdr:sp macro="" textlink="">
      <xdr:nvSpPr>
        <xdr:cNvPr id="55" name="Secured" descr="&quot;&quot;" title="Secured chart color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7725128" y="4674578"/>
          <a:ext cx="182880" cy="18288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704662</xdr:colOff>
      <xdr:row>2</xdr:row>
      <xdr:rowOff>381000</xdr:rowOff>
    </xdr:from>
    <xdr:to>
      <xdr:col>1</xdr:col>
      <xdr:colOff>2533462</xdr:colOff>
      <xdr:row>10</xdr:row>
      <xdr:rowOff>104775</xdr:rowOff>
    </xdr:to>
    <xdr:graphicFrame macro="">
      <xdr:nvGraphicFramePr>
        <xdr:cNvPr id="10" name="Total Assets" descr="Donut chart showing a summary of assets " title="Total Asset Summary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815527</xdr:colOff>
      <xdr:row>15</xdr:row>
      <xdr:rowOff>114300</xdr:rowOff>
    </xdr:from>
    <xdr:to>
      <xdr:col>1</xdr:col>
      <xdr:colOff>2402086</xdr:colOff>
      <xdr:row>16</xdr:row>
      <xdr:rowOff>152400</xdr:rowOff>
    </xdr:to>
    <xdr:sp macro="" textlink="">
      <xdr:nvSpPr>
        <xdr:cNvPr id="13" name="View Liabilities" descr="Click to view and modify liabilities " title="View Liabilities ">
          <a:hlinkClick xmlns:r="http://schemas.openxmlformats.org/officeDocument/2006/relationships" r:id="rId2" tooltip="Click to view and modify Liabilitie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77452" y="3981450"/>
          <a:ext cx="1586559" cy="276225"/>
        </a:xfrm>
        <a:prstGeom prst="roundRect">
          <a:avLst/>
        </a:prstGeom>
        <a:solidFill>
          <a:schemeClr val="accent4">
            <a:lumMod val="75000"/>
          </a:schemeClr>
        </a:solidFill>
        <a:ln w="19050"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0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LIABILITIES</a:t>
          </a:r>
          <a:endParaRPr lang="en-US" sz="1050" spc="150">
            <a:effectLst/>
          </a:endParaRPr>
        </a:p>
      </xdr:txBody>
    </xdr:sp>
    <xdr:clientData fPrintsWithSheet="0"/>
  </xdr:twoCellAnchor>
  <xdr:twoCellAnchor>
    <xdr:from>
      <xdr:col>1</xdr:col>
      <xdr:colOff>815527</xdr:colOff>
      <xdr:row>17</xdr:row>
      <xdr:rowOff>19050</xdr:rowOff>
    </xdr:from>
    <xdr:to>
      <xdr:col>1</xdr:col>
      <xdr:colOff>2402086</xdr:colOff>
      <xdr:row>18</xdr:row>
      <xdr:rowOff>57150</xdr:rowOff>
    </xdr:to>
    <xdr:sp macro="" textlink="">
      <xdr:nvSpPr>
        <xdr:cNvPr id="14" name="View Dashboard" descr="Click to return to the Dashboard" title="View Dashboard">
          <a:hlinkClick xmlns:r="http://schemas.openxmlformats.org/officeDocument/2006/relationships" r:id="rId3" tooltip="Click to view Dashboard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77452" y="4362450"/>
          <a:ext cx="1586559" cy="276225"/>
        </a:xfrm>
        <a:prstGeom prst="roundRect">
          <a:avLst/>
        </a:prstGeom>
        <a:solidFill>
          <a:schemeClr val="accent4">
            <a:lumMod val="75000"/>
          </a:schemeClr>
        </a:solidFill>
        <a:ln w="19050"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0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DASHBOARD</a:t>
          </a:r>
          <a:endParaRPr lang="en-US" sz="1050" spc="150">
            <a:effectLst/>
          </a:endParaRPr>
        </a:p>
        <a:p>
          <a:pPr algn="ctr"/>
          <a:endParaRPr lang="en-US" sz="1050"/>
        </a:p>
      </xdr:txBody>
    </xdr:sp>
    <xdr:clientData fPrintsWithSheet="0"/>
  </xdr:twoCellAnchor>
  <xdr:twoCellAnchor>
    <xdr:from>
      <xdr:col>10</xdr:col>
      <xdr:colOff>191193</xdr:colOff>
      <xdr:row>10</xdr:row>
      <xdr:rowOff>57150</xdr:rowOff>
    </xdr:from>
    <xdr:to>
      <xdr:col>13</xdr:col>
      <xdr:colOff>243337</xdr:colOff>
      <xdr:row>13</xdr:row>
      <xdr:rowOff>31287</xdr:rowOff>
    </xdr:to>
    <xdr:grpSp>
      <xdr:nvGrpSpPr>
        <xdr:cNvPr id="5" name="Group 4" descr="Need more rows? In the last cell above the Subtotal value, press the Tab key. " title="Data Entry Tip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3170593" y="2673350"/>
          <a:ext cx="1309444" cy="659937"/>
          <a:chOff x="9910722" y="2775599"/>
          <a:chExt cx="1309241" cy="693726"/>
        </a:xfrm>
      </xdr:grpSpPr>
      <xdr:sp macro="" textlink="">
        <xdr:nvSpPr>
          <xdr:cNvPr id="2" name="Line Callout 2 (Accent Bar)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>
          <a:xfrm>
            <a:off x="10020230" y="2775599"/>
            <a:ext cx="1199733" cy="691014"/>
          </a:xfrm>
          <a:prstGeom prst="accentCallout2">
            <a:avLst>
              <a:gd name="adj1" fmla="val 45139"/>
              <a:gd name="adj2" fmla="val -9166"/>
              <a:gd name="adj3" fmla="val 45112"/>
              <a:gd name="adj4" fmla="val -17089"/>
              <a:gd name="adj5" fmla="val 45208"/>
              <a:gd name="adj6" fmla="val -35991"/>
            </a:avLst>
          </a:prstGeom>
          <a:noFill/>
          <a:ln w="15875">
            <a:solidFill>
              <a:schemeClr val="accent4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82296" bIns="45720" rtlCol="0" anchor="t"/>
          <a:lstStyle/>
          <a:p>
            <a:pPr algn="l"/>
            <a:r>
              <a:rPr lang="en-US" sz="900">
                <a:solidFill>
                  <a:schemeClr val="tx1"/>
                </a:solidFill>
              </a:rPr>
              <a:t>Need more rows? </a:t>
            </a:r>
          </a:p>
          <a:p>
            <a:pPr algn="l"/>
            <a:r>
              <a:rPr lang="en-US" sz="900">
                <a:solidFill>
                  <a:schemeClr val="tx1"/>
                </a:solidFill>
              </a:rPr>
              <a:t>In the last cell above the Subtotal value, press the </a:t>
            </a:r>
            <a:r>
              <a:rPr lang="en-US" sz="900" b="0">
                <a:solidFill>
                  <a:schemeClr val="tx1"/>
                </a:solidFill>
              </a:rPr>
              <a:t>Tab</a:t>
            </a:r>
            <a:r>
              <a:rPr lang="en-US" sz="900">
                <a:solidFill>
                  <a:schemeClr val="tx1"/>
                </a:solidFill>
              </a:rPr>
              <a:t> key</a:t>
            </a:r>
            <a:r>
              <a:rPr lang="en-US" sz="900" baseline="0">
                <a:solidFill>
                  <a:schemeClr val="tx1"/>
                </a:solidFill>
              </a:rPr>
              <a:t>.</a:t>
            </a:r>
            <a:endParaRPr lang="en-US" sz="900">
              <a:solidFill>
                <a:schemeClr val="tx1"/>
              </a:solidFill>
            </a:endParaRP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9910722" y="2777546"/>
            <a:ext cx="0" cy="691779"/>
          </a:xfrm>
          <a:prstGeom prst="line">
            <a:avLst/>
          </a:prstGeom>
          <a:ln w="20320">
            <a:solidFill>
              <a:schemeClr val="accent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700322</xdr:colOff>
      <xdr:row>2</xdr:row>
      <xdr:rowOff>419099</xdr:rowOff>
    </xdr:from>
    <xdr:to>
      <xdr:col>1</xdr:col>
      <xdr:colOff>2529122</xdr:colOff>
      <xdr:row>10</xdr:row>
      <xdr:rowOff>142874</xdr:rowOff>
    </xdr:to>
    <xdr:graphicFrame macro="">
      <xdr:nvGraphicFramePr>
        <xdr:cNvPr id="17" name="Total Liabilities" descr="Donut chart showing a summary of liabilities " title="Total Liability Summary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819150</xdr:colOff>
      <xdr:row>15</xdr:row>
      <xdr:rowOff>114300</xdr:rowOff>
    </xdr:from>
    <xdr:to>
      <xdr:col>1</xdr:col>
      <xdr:colOff>2405709</xdr:colOff>
      <xdr:row>16</xdr:row>
      <xdr:rowOff>152400</xdr:rowOff>
    </xdr:to>
    <xdr:sp macro="" textlink="">
      <xdr:nvSpPr>
        <xdr:cNvPr id="5" name="View Assets" descr="Click to view and modify assets" title="View Assets">
          <a:hlinkClick xmlns:r="http://schemas.openxmlformats.org/officeDocument/2006/relationships" r:id="rId2" tooltip="Click to view and modify Asset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81075" y="3981450"/>
          <a:ext cx="1586559" cy="276225"/>
        </a:xfrm>
        <a:prstGeom prst="roundRect">
          <a:avLst/>
        </a:prstGeom>
        <a:solidFill>
          <a:schemeClr val="accent4">
            <a:lumMod val="75000"/>
          </a:schemeClr>
        </a:solidFill>
        <a:ln w="19050"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0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ASSETS</a:t>
          </a:r>
          <a:endParaRPr lang="en-US" sz="1050" spc="150">
            <a:effectLst/>
          </a:endParaRPr>
        </a:p>
      </xdr:txBody>
    </xdr:sp>
    <xdr:clientData fPrintsWithSheet="0"/>
  </xdr:twoCellAnchor>
  <xdr:twoCellAnchor>
    <xdr:from>
      <xdr:col>1</xdr:col>
      <xdr:colOff>819150</xdr:colOff>
      <xdr:row>17</xdr:row>
      <xdr:rowOff>19050</xdr:rowOff>
    </xdr:from>
    <xdr:to>
      <xdr:col>1</xdr:col>
      <xdr:colOff>2405709</xdr:colOff>
      <xdr:row>18</xdr:row>
      <xdr:rowOff>57150</xdr:rowOff>
    </xdr:to>
    <xdr:sp macro="" textlink="">
      <xdr:nvSpPr>
        <xdr:cNvPr id="6" name="View Dashboard" descr="Click to return to the Dashboard" title="View Dashboard">
          <a:hlinkClick xmlns:r="http://schemas.openxmlformats.org/officeDocument/2006/relationships" r:id="rId3" tooltip="Click to view the Dasboard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81075" y="4362450"/>
          <a:ext cx="1586559" cy="276225"/>
        </a:xfrm>
        <a:prstGeom prst="roundRect">
          <a:avLst/>
        </a:prstGeom>
        <a:solidFill>
          <a:schemeClr val="accent4">
            <a:lumMod val="75000"/>
          </a:schemeClr>
        </a:solidFill>
        <a:ln w="19050"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0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DASHBOARD</a:t>
          </a:r>
          <a:endParaRPr lang="en-US" sz="1050" spc="150">
            <a:effectLst/>
          </a:endParaRPr>
        </a:p>
        <a:p>
          <a:pPr algn="ctr"/>
          <a:endParaRPr lang="en-US" sz="1050"/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Cash" displayName="tblCash" ref="C4:E13" totalsRowCount="1" headerRowDxfId="51" dataDxfId="50" totalsRowDxfId="49">
  <tableColumns count="3">
    <tableColumn id="3" xr3:uid="{00000000-0010-0000-0000-000003000000}" name=" " dataDxfId="48" totalsRowDxfId="2"/>
    <tableColumn id="1" xr3:uid="{00000000-0010-0000-0000-000001000000}" name="CASH" totalsRowLabel="SUBTOTAL" dataDxfId="47" totalsRowDxfId="1"/>
    <tableColumn id="2" xr3:uid="{00000000-0010-0000-0000-000002000000}" name="VALUE" totalsRowFunction="custom" dataDxfId="46" totalsRowDxfId="0">
      <totalsRowFormula>SUM(tblCash[VALUE])</totalsRowFormula>
    </tableColumn>
  </tableColumns>
  <tableStyleInfo name="Cash Table" showFirstColumn="1" showLastColumn="0" showRowStripes="1" showColumnStripes="0"/>
  <extLst>
    <ext xmlns:x14="http://schemas.microsoft.com/office/spreadsheetml/2009/9/main" uri="{504A1905-F514-4f6f-8877-14C23A59335A}">
      <x14:table altText="Cash" altTextSummary="Description of each cash asset and its current valu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Investments" displayName="tblInvestments" ref="C16:E23" totalsRowCount="1" headerRowDxfId="45" dataDxfId="44" totalsRowDxfId="43">
  <tableColumns count="3">
    <tableColumn id="3" xr3:uid="{00000000-0010-0000-0100-000003000000}" name=" " dataDxfId="42" totalsRowDxfId="41"/>
    <tableColumn id="1" xr3:uid="{00000000-0010-0000-0100-000001000000}" name="INVESTMENTS" totalsRowLabel="SUBTOTAL" dataDxfId="40" totalsRowDxfId="39"/>
    <tableColumn id="2" xr3:uid="{00000000-0010-0000-0100-000002000000}" name="VALUE" totalsRowFunction="sum" dataDxfId="38" totalsRowDxfId="37"/>
  </tableColumns>
  <tableStyleInfo name="Investment Table" showFirstColumn="1" showLastColumn="0" showRowStripes="1" showColumnStripes="0"/>
  <extLst>
    <ext xmlns:x14="http://schemas.microsoft.com/office/spreadsheetml/2009/9/main" uri="{504A1905-F514-4f6f-8877-14C23A59335A}">
      <x14:table altText="Investments" altTextSummary="Description of each investment asset and its current value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Retirement" displayName="tblRetirement" ref="G16:I23" totalsRowCount="1" headerRowDxfId="36" dataDxfId="35" totalsRowDxfId="34">
  <tableColumns count="3">
    <tableColumn id="3" xr3:uid="{00000000-0010-0000-0200-000003000000}" name=" " dataDxfId="33" totalsRowDxfId="5"/>
    <tableColumn id="1" xr3:uid="{00000000-0010-0000-0200-000001000000}" name="RETIREMENT" totalsRowLabel="SUBTOTAL" dataDxfId="32" totalsRowDxfId="4"/>
    <tableColumn id="2" xr3:uid="{00000000-0010-0000-0200-000002000000}" name="VALUE" totalsRowFunction="sum" dataDxfId="31" totalsRowDxfId="3"/>
  </tableColumns>
  <tableStyleInfo name="Retirement Table" showFirstColumn="1" showLastColumn="0" showRowStripes="1" showColumnStripes="0"/>
  <extLst>
    <ext xmlns:x14="http://schemas.microsoft.com/office/spreadsheetml/2009/9/main" uri="{504A1905-F514-4f6f-8877-14C23A59335A}">
      <x14:table altText="Retirement" altTextSummary="Description of each retirement asset and its current value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blPersonal" displayName="tblPersonal" ref="G4:I13" totalsRowCount="1" headerRowDxfId="30" dataDxfId="29" totalsRowDxfId="28">
  <tableColumns count="3">
    <tableColumn id="3" xr3:uid="{00000000-0010-0000-0300-000003000000}" name=" " dataDxfId="27" totalsRowDxfId="26"/>
    <tableColumn id="1" xr3:uid="{00000000-0010-0000-0300-000001000000}" name="PERSONAL" totalsRowLabel="SUBTOTAL" dataDxfId="25" totalsRowDxfId="24"/>
    <tableColumn id="2" xr3:uid="{00000000-0010-0000-0300-000002000000}" name="VALUE" totalsRowFunction="sum" dataDxfId="23" totalsRowDxfId="22"/>
  </tableColumns>
  <tableStyleInfo name="Personal Table" showFirstColumn="1" showLastColumn="0" showRowStripes="1" showColumnStripes="0"/>
  <extLst>
    <ext xmlns:x14="http://schemas.microsoft.com/office/spreadsheetml/2009/9/main" uri="{504A1905-F514-4f6f-8877-14C23A59335A}">
      <x14:table altText="Personal" altTextSummary="Description of each personal asset and its current value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blUnsecured" displayName="tblUnsecured" ref="C4:E13" totalsRowCount="1" headerRowDxfId="21" dataDxfId="20" totalsRowDxfId="19">
  <tableColumns count="3">
    <tableColumn id="3" xr3:uid="{00000000-0010-0000-0400-000003000000}" name=" " dataDxfId="18" totalsRowDxfId="17"/>
    <tableColumn id="1" xr3:uid="{00000000-0010-0000-0400-000001000000}" name="UNSECURED" totalsRowLabel="SUBTOTAL" dataDxfId="16"/>
    <tableColumn id="2" xr3:uid="{00000000-0010-0000-0400-000002000000}" name="OWE" totalsRowFunction="sum" dataDxfId="15"/>
  </tableColumns>
  <tableStyleInfo name="Unsecured Table" showFirstColumn="1" showLastColumn="0" showRowStripes="1" showColumnStripes="0"/>
  <extLst>
    <ext xmlns:x14="http://schemas.microsoft.com/office/spreadsheetml/2009/9/main" uri="{504A1905-F514-4f6f-8877-14C23A59335A}">
      <x14:table altText="Unsecured" altTextSummary="Description of each unsecured liability and its current value.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blSecured" displayName="tblSecured" ref="G4:I13" totalsRowCount="1" headerRowDxfId="14" dataDxfId="13" totalsRowDxfId="12">
  <tableColumns count="3">
    <tableColumn id="3" xr3:uid="{00000000-0010-0000-0500-000003000000}" name=" " dataDxfId="11" totalsRowDxfId="10"/>
    <tableColumn id="1" xr3:uid="{00000000-0010-0000-0500-000001000000}" name="SECURED" totalsRowLabel="SUBTOTAL" dataDxfId="9" totalsRowDxfId="8"/>
    <tableColumn id="2" xr3:uid="{00000000-0010-0000-0500-000002000000}" name="OWE" totalsRowFunction="sum" dataDxfId="7" totalsRowDxfId="6"/>
  </tableColumns>
  <tableStyleInfo name="Secured Table" showFirstColumn="1" showLastColumn="0" showRowStripes="1" showColumnStripes="0"/>
  <extLst>
    <ext xmlns:x14="http://schemas.microsoft.com/office/spreadsheetml/2009/9/main" uri="{504A1905-F514-4f6f-8877-14C23A59335A}">
      <x14:table altText="Secured" altTextSummary="Description of each secured liability and its current value. "/>
    </ext>
  </extLst>
</table>
</file>

<file path=xl/theme/theme1.xml><?xml version="1.0" encoding="utf-8"?>
<a:theme xmlns:a="http://schemas.openxmlformats.org/drawingml/2006/main" name="Office Theme">
  <a:themeElements>
    <a:clrScheme name="030_NetWorthSumma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63F51"/>
      </a:accent1>
      <a:accent2>
        <a:srgbClr val="F26722"/>
      </a:accent2>
      <a:accent3>
        <a:srgbClr val="FFBA00"/>
      </a:accent3>
      <a:accent4>
        <a:srgbClr val="86C040"/>
      </a:accent4>
      <a:accent5>
        <a:srgbClr val="4586C6"/>
      </a:accent5>
      <a:accent6>
        <a:srgbClr val="9D4775"/>
      </a:accent6>
      <a:hlink>
        <a:srgbClr val="4586C6"/>
      </a:hlink>
      <a:folHlink>
        <a:srgbClr val="9D4775"/>
      </a:folHlink>
    </a:clrScheme>
    <a:fontScheme name="Custom 15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  <pageSetUpPr autoPageBreaks="0" fitToPage="1"/>
  </sheetPr>
  <dimension ref="B2:H20"/>
  <sheetViews>
    <sheetView showGridLines="0" workbookViewId="0">
      <selection activeCell="I32" sqref="I32"/>
    </sheetView>
  </sheetViews>
  <sheetFormatPr baseColWidth="10" defaultColWidth="8.796875" defaultRowHeight="12" x14ac:dyDescent="0.15"/>
  <cols>
    <col min="1" max="1" width="2.3984375" customWidth="1"/>
    <col min="2" max="2" width="59.3984375" bestFit="1" customWidth="1"/>
    <col min="3" max="3" width="2.796875" customWidth="1"/>
    <col min="4" max="4" width="47.59765625" bestFit="1" customWidth="1"/>
    <col min="5" max="5" width="2.796875" customWidth="1"/>
    <col min="6" max="6" width="5.19921875" customWidth="1"/>
    <col min="7" max="7" width="44.3984375" bestFit="1" customWidth="1"/>
    <col min="8" max="8" width="2.3984375" customWidth="1"/>
  </cols>
  <sheetData>
    <row r="2" spans="2:8" ht="34" customHeight="1" x14ac:dyDescent="0.3">
      <c r="B2" s="53"/>
      <c r="C2" s="54"/>
      <c r="D2" s="55" t="s">
        <v>51</v>
      </c>
      <c r="E2" s="54"/>
      <c r="F2" s="54"/>
      <c r="G2" s="54"/>
    </row>
    <row r="3" spans="2:8" ht="28.5" customHeight="1" thickBot="1" x14ac:dyDescent="0.4">
      <c r="B3" s="27" t="s">
        <v>30</v>
      </c>
      <c r="C3" s="8"/>
      <c r="D3" s="8"/>
      <c r="E3" s="8"/>
      <c r="F3" s="9"/>
      <c r="G3" s="22" t="s">
        <v>27</v>
      </c>
      <c r="H3" t="s">
        <v>14</v>
      </c>
    </row>
    <row r="4" spans="2:8" ht="34.5" customHeight="1" thickTop="1" x14ac:dyDescent="0.15">
      <c r="B4" s="1"/>
    </row>
    <row r="5" spans="2:8" ht="18.75" customHeight="1" x14ac:dyDescent="0.2">
      <c r="B5" s="61"/>
      <c r="C5" s="11"/>
      <c r="E5" s="10"/>
    </row>
    <row r="6" spans="2:8" ht="33" customHeight="1" x14ac:dyDescent="0.2">
      <c r="B6" s="69"/>
      <c r="C6" s="11"/>
      <c r="E6" s="10"/>
    </row>
    <row r="7" spans="2:8" ht="27" customHeight="1" x14ac:dyDescent="0.2">
      <c r="B7" s="69"/>
      <c r="C7" s="11"/>
      <c r="E7" s="10"/>
    </row>
    <row r="8" spans="2:8" ht="18.75" customHeight="1" x14ac:dyDescent="0.15">
      <c r="C8" s="11"/>
      <c r="E8" s="10"/>
    </row>
    <row r="9" spans="2:8" ht="18.75" customHeight="1" x14ac:dyDescent="0.15">
      <c r="C9" s="11"/>
      <c r="E9" s="10"/>
    </row>
    <row r="10" spans="2:8" ht="18.75" customHeight="1" x14ac:dyDescent="0.15">
      <c r="C10" s="11"/>
      <c r="E10" s="10"/>
    </row>
    <row r="11" spans="2:8" x14ac:dyDescent="0.15">
      <c r="C11" s="11"/>
      <c r="E11" s="10"/>
    </row>
    <row r="12" spans="2:8" ht="42.75" customHeight="1" thickBot="1" x14ac:dyDescent="0.6">
      <c r="B12" s="34">
        <f>NetWorth</f>
        <v>3</v>
      </c>
      <c r="C12" s="35"/>
      <c r="D12" s="36">
        <f>TotalAssets</f>
        <v>3</v>
      </c>
      <c r="E12" s="37"/>
      <c r="F12" s="38"/>
      <c r="G12" s="36">
        <f>TotalLiabilites</f>
        <v>0</v>
      </c>
    </row>
    <row r="13" spans="2:8" ht="33.75" customHeight="1" x14ac:dyDescent="0.4">
      <c r="B13" s="21" t="s">
        <v>28</v>
      </c>
      <c r="C13" s="16"/>
      <c r="D13" s="26" t="s">
        <v>26</v>
      </c>
      <c r="E13" s="14"/>
      <c r="F13" s="12"/>
      <c r="G13" s="26" t="s">
        <v>29</v>
      </c>
    </row>
    <row r="14" spans="2:8" ht="30.75" customHeight="1" thickBot="1" x14ac:dyDescent="0.2">
      <c r="C14" s="11"/>
      <c r="D14" s="23" t="s">
        <v>5</v>
      </c>
      <c r="E14" s="17"/>
      <c r="F14" s="18"/>
      <c r="G14" s="23" t="s">
        <v>8</v>
      </c>
    </row>
    <row r="15" spans="2:8" ht="30.75" customHeight="1" thickBot="1" x14ac:dyDescent="0.4">
      <c r="B15" s="39"/>
      <c r="C15" s="11"/>
      <c r="D15" s="24" t="s">
        <v>23</v>
      </c>
      <c r="E15" s="17"/>
      <c r="F15" s="18"/>
      <c r="G15" s="23" t="s">
        <v>9</v>
      </c>
    </row>
    <row r="16" spans="2:8" ht="30.75" customHeight="1" thickBot="1" x14ac:dyDescent="0.25">
      <c r="B16" s="33"/>
      <c r="C16" s="11"/>
      <c r="D16" s="24" t="s">
        <v>6</v>
      </c>
      <c r="E16" s="17"/>
      <c r="F16" s="18"/>
      <c r="G16" s="19"/>
    </row>
    <row r="17" spans="2:7" ht="30.75" customHeight="1" thickBot="1" x14ac:dyDescent="0.4">
      <c r="B17" s="62"/>
      <c r="C17" s="11"/>
      <c r="D17" s="24" t="s">
        <v>7</v>
      </c>
      <c r="E17" s="17"/>
      <c r="F17" s="18"/>
      <c r="G17" s="19"/>
    </row>
    <row r="18" spans="2:7" ht="24.75" customHeight="1" x14ac:dyDescent="0.3">
      <c r="B18" s="47"/>
      <c r="C18" s="11"/>
      <c r="D18" s="13"/>
      <c r="E18" s="15"/>
      <c r="F18" s="13"/>
    </row>
    <row r="19" spans="2:7" ht="24" customHeight="1" x14ac:dyDescent="0.2">
      <c r="C19" s="11"/>
      <c r="D19" s="13"/>
      <c r="E19" s="15"/>
      <c r="F19" s="13"/>
    </row>
    <row r="20" spans="2:7" ht="18.75" customHeight="1" x14ac:dyDescent="0.15">
      <c r="C20" s="11"/>
      <c r="E20" s="10"/>
    </row>
  </sheetData>
  <sheetProtection algorithmName="SHA-512" hashValue="5PsCKoDn+JBSW118iwzsguhzNtmfAu6Di/hy8F8LiUA/RN8nTFqU/7qPrb2g9oHkAfyqdDzSx22SyTqt0lbk6A==" saltValue="WiRpjxMdfa/8iJ/LF/9yeQ==" spinCount="100000" sheet="1" objects="1" scenarios="1"/>
  <phoneticPr fontId="23" type="noConversion"/>
  <printOptions horizontalCentered="1"/>
  <pageMargins left="0.5" right="0.5" top="0.5" bottom="0.5" header="0" footer="0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  <pageSetUpPr autoPageBreaks="0" fitToPage="1"/>
  </sheetPr>
  <dimension ref="A2:J24"/>
  <sheetViews>
    <sheetView showGridLines="0" workbookViewId="0">
      <selection activeCell="D5" sqref="D5"/>
    </sheetView>
  </sheetViews>
  <sheetFormatPr baseColWidth="10" defaultColWidth="6.59765625" defaultRowHeight="18.75" customHeight="1" x14ac:dyDescent="0.15"/>
  <cols>
    <col min="1" max="1" width="2.3984375" customWidth="1"/>
    <col min="2" max="2" width="57.19921875" style="1" bestFit="1" customWidth="1"/>
    <col min="3" max="3" width="2.796875" customWidth="1"/>
    <col min="4" max="4" width="41.19921875" bestFit="1" customWidth="1"/>
    <col min="5" max="5" width="28.796875" style="31" customWidth="1"/>
    <col min="6" max="6" width="5.59765625" customWidth="1"/>
    <col min="7" max="7" width="2.796875" customWidth="1"/>
    <col min="8" max="8" width="33" bestFit="1" customWidth="1"/>
    <col min="9" max="9" width="28.19921875" style="31" customWidth="1"/>
    <col min="10" max="10" width="2.3984375" customWidth="1"/>
  </cols>
  <sheetData>
    <row r="2" spans="1:10" ht="28.5" customHeight="1" thickBot="1" x14ac:dyDescent="0.4">
      <c r="A2" s="29"/>
      <c r="B2" s="68" t="s">
        <v>55</v>
      </c>
      <c r="C2" s="48"/>
      <c r="E2" s="49"/>
      <c r="F2" s="48"/>
      <c r="G2" s="50"/>
      <c r="H2" s="51"/>
      <c r="I2" s="52"/>
      <c r="J2" t="s">
        <v>14</v>
      </c>
    </row>
    <row r="3" spans="1:10" ht="34.5" customHeight="1" thickTop="1" x14ac:dyDescent="0.2">
      <c r="A3" s="29"/>
      <c r="B3" s="42"/>
      <c r="C3" s="29"/>
      <c r="D3" s="29"/>
      <c r="E3" s="43"/>
      <c r="F3" s="29"/>
      <c r="G3" s="29"/>
      <c r="H3" s="29"/>
      <c r="I3" s="43"/>
    </row>
    <row r="4" spans="1:10" ht="18.75" customHeight="1" x14ac:dyDescent="0.2">
      <c r="A4" s="29"/>
      <c r="B4" s="42"/>
      <c r="C4" s="44" t="s">
        <v>14</v>
      </c>
      <c r="D4" s="44" t="s">
        <v>5</v>
      </c>
      <c r="E4" s="45" t="s">
        <v>15</v>
      </c>
      <c r="F4" s="29"/>
      <c r="G4" s="44" t="s">
        <v>14</v>
      </c>
      <c r="H4" s="44" t="s">
        <v>7</v>
      </c>
      <c r="I4" s="45" t="s">
        <v>15</v>
      </c>
    </row>
    <row r="5" spans="1:10" ht="18.75" customHeight="1" x14ac:dyDescent="0.2">
      <c r="A5" s="29"/>
      <c r="B5" s="42"/>
      <c r="C5" s="63"/>
      <c r="D5" s="63" t="s">
        <v>10</v>
      </c>
      <c r="E5" s="58">
        <v>1</v>
      </c>
      <c r="F5" s="60"/>
      <c r="G5" s="63"/>
      <c r="H5" s="63" t="s">
        <v>36</v>
      </c>
      <c r="I5" s="58">
        <v>0</v>
      </c>
    </row>
    <row r="6" spans="1:10" ht="18.75" customHeight="1" x14ac:dyDescent="0.2">
      <c r="A6" s="29"/>
      <c r="B6" s="42"/>
      <c r="C6" s="63"/>
      <c r="D6" s="63" t="s">
        <v>31</v>
      </c>
      <c r="E6" s="58">
        <v>1</v>
      </c>
      <c r="F6" s="60"/>
      <c r="G6" s="63"/>
      <c r="H6" s="63" t="s">
        <v>16</v>
      </c>
      <c r="I6" s="58">
        <v>0</v>
      </c>
    </row>
    <row r="7" spans="1:10" ht="18.75" customHeight="1" x14ac:dyDescent="0.2">
      <c r="A7" s="29"/>
      <c r="B7" s="42"/>
      <c r="C7" s="63"/>
      <c r="D7" s="63" t="s">
        <v>11</v>
      </c>
      <c r="E7" s="58">
        <v>0</v>
      </c>
      <c r="F7" s="60"/>
      <c r="G7" s="63"/>
      <c r="H7" s="63" t="s">
        <v>17</v>
      </c>
      <c r="I7" s="58">
        <v>0</v>
      </c>
    </row>
    <row r="8" spans="1:10" ht="18.75" customHeight="1" x14ac:dyDescent="0.2">
      <c r="A8" s="29"/>
      <c r="B8" s="42"/>
      <c r="C8" s="63"/>
      <c r="D8" s="63" t="s">
        <v>32</v>
      </c>
      <c r="E8" s="58">
        <v>0</v>
      </c>
      <c r="F8" s="60"/>
      <c r="G8" s="63"/>
      <c r="H8" s="63" t="s">
        <v>37</v>
      </c>
      <c r="I8" s="58">
        <v>0</v>
      </c>
    </row>
    <row r="9" spans="1:10" ht="18.75" customHeight="1" x14ac:dyDescent="0.2">
      <c r="A9" s="29"/>
      <c r="B9" s="42"/>
      <c r="C9" s="63"/>
      <c r="D9" s="63" t="s">
        <v>33</v>
      </c>
      <c r="E9" s="58">
        <v>0</v>
      </c>
      <c r="F9" s="60"/>
      <c r="G9" s="63"/>
      <c r="H9" s="63" t="s">
        <v>18</v>
      </c>
      <c r="I9" s="58">
        <v>0</v>
      </c>
    </row>
    <row r="10" spans="1:10" ht="18.75" customHeight="1" x14ac:dyDescent="0.2">
      <c r="A10" s="29"/>
      <c r="B10" s="42"/>
      <c r="C10" s="63"/>
      <c r="D10" s="63" t="s">
        <v>34</v>
      </c>
      <c r="E10" s="58">
        <v>0</v>
      </c>
      <c r="F10" s="60"/>
      <c r="G10" s="63"/>
      <c r="H10" s="63" t="s">
        <v>42</v>
      </c>
      <c r="I10" s="58">
        <v>0</v>
      </c>
    </row>
    <row r="11" spans="1:10" ht="18.75" customHeight="1" x14ac:dyDescent="0.2">
      <c r="A11" s="29"/>
      <c r="B11" s="42"/>
      <c r="C11" s="63"/>
      <c r="D11" s="63" t="s">
        <v>35</v>
      </c>
      <c r="E11" s="58">
        <v>0</v>
      </c>
      <c r="F11" s="60"/>
      <c r="G11" s="63"/>
      <c r="H11" s="63" t="s">
        <v>19</v>
      </c>
      <c r="I11" s="58">
        <v>0</v>
      </c>
    </row>
    <row r="12" spans="1:10" ht="18.75" customHeight="1" x14ac:dyDescent="0.2">
      <c r="A12" s="29"/>
      <c r="B12" s="71">
        <f>TotalAssets</f>
        <v>3</v>
      </c>
      <c r="C12" s="63"/>
      <c r="D12" s="63" t="s">
        <v>35</v>
      </c>
      <c r="E12" s="58">
        <v>0</v>
      </c>
      <c r="F12" s="60"/>
      <c r="G12" s="60"/>
      <c r="H12" s="60"/>
      <c r="I12" s="58">
        <v>0</v>
      </c>
    </row>
    <row r="13" spans="1:10" ht="18.75" customHeight="1" x14ac:dyDescent="0.2">
      <c r="A13" s="29"/>
      <c r="B13" s="71"/>
      <c r="C13" s="75"/>
      <c r="D13" s="75" t="s">
        <v>13</v>
      </c>
      <c r="E13" s="74">
        <f>SUM(tblCash[VALUE])</f>
        <v>2</v>
      </c>
      <c r="F13" s="60"/>
      <c r="G13" s="65"/>
      <c r="H13" s="65" t="s">
        <v>13</v>
      </c>
      <c r="I13" s="59">
        <f>SUBTOTAL(109,tblPersonal[VALUE])</f>
        <v>0</v>
      </c>
    </row>
    <row r="14" spans="1:10" ht="18.75" customHeight="1" x14ac:dyDescent="0.2">
      <c r="A14" s="29"/>
      <c r="B14" s="72" t="s">
        <v>26</v>
      </c>
      <c r="C14" s="73"/>
      <c r="D14" s="73"/>
      <c r="E14" s="73"/>
      <c r="F14" s="60"/>
      <c r="G14" s="73"/>
      <c r="H14" s="73"/>
      <c r="I14" s="73"/>
    </row>
    <row r="15" spans="1:10" ht="18.75" customHeight="1" x14ac:dyDescent="0.2">
      <c r="A15" s="29"/>
      <c r="B15" s="72"/>
      <c r="C15" s="60"/>
      <c r="D15" s="60"/>
      <c r="E15" s="66"/>
      <c r="F15" s="60"/>
      <c r="G15" s="60"/>
      <c r="H15" s="60"/>
      <c r="I15" s="66"/>
    </row>
    <row r="16" spans="1:10" ht="18.75" customHeight="1" x14ac:dyDescent="0.2">
      <c r="A16" s="29"/>
      <c r="B16" s="46"/>
      <c r="C16" s="63" t="s">
        <v>14</v>
      </c>
      <c r="D16" s="63" t="s">
        <v>23</v>
      </c>
      <c r="E16" s="67" t="s">
        <v>15</v>
      </c>
      <c r="F16" s="60"/>
      <c r="G16" s="63" t="s">
        <v>14</v>
      </c>
      <c r="H16" s="63" t="s">
        <v>6</v>
      </c>
      <c r="I16" s="67" t="s">
        <v>15</v>
      </c>
    </row>
    <row r="17" spans="1:9" ht="18.75" customHeight="1" x14ac:dyDescent="0.2">
      <c r="A17" s="29"/>
      <c r="B17" s="33"/>
      <c r="C17" s="63"/>
      <c r="D17" s="63" t="s">
        <v>20</v>
      </c>
      <c r="E17" s="58">
        <v>1</v>
      </c>
      <c r="F17" s="60"/>
      <c r="G17" s="63"/>
      <c r="H17" s="63" t="s">
        <v>24</v>
      </c>
      <c r="I17" s="58">
        <v>0</v>
      </c>
    </row>
    <row r="18" spans="1:9" ht="18.75" customHeight="1" x14ac:dyDescent="0.2">
      <c r="A18" s="29"/>
      <c r="B18" s="42"/>
      <c r="C18" s="63"/>
      <c r="D18" s="63" t="s">
        <v>21</v>
      </c>
      <c r="E18" s="58">
        <v>0</v>
      </c>
      <c r="F18" s="60"/>
      <c r="G18" s="63"/>
      <c r="H18" s="63" t="s">
        <v>41</v>
      </c>
      <c r="I18" s="58">
        <v>0</v>
      </c>
    </row>
    <row r="19" spans="1:9" ht="18.75" customHeight="1" x14ac:dyDescent="0.2">
      <c r="A19" s="29"/>
      <c r="B19" s="42"/>
      <c r="C19" s="63"/>
      <c r="D19" s="63" t="s">
        <v>22</v>
      </c>
      <c r="E19" s="58">
        <v>0</v>
      </c>
      <c r="F19" s="60"/>
      <c r="G19" s="63"/>
      <c r="H19" s="63" t="s">
        <v>12</v>
      </c>
      <c r="I19" s="58">
        <v>0</v>
      </c>
    </row>
    <row r="20" spans="1:9" ht="18.75" customHeight="1" x14ac:dyDescent="0.2">
      <c r="A20" s="29"/>
      <c r="B20" s="42"/>
      <c r="C20" s="63"/>
      <c r="D20" s="63" t="s">
        <v>38</v>
      </c>
      <c r="E20" s="58">
        <v>0</v>
      </c>
      <c r="F20" s="60"/>
      <c r="G20" s="63"/>
      <c r="H20" s="63"/>
      <c r="I20" s="58">
        <v>0</v>
      </c>
    </row>
    <row r="21" spans="1:9" ht="18.75" customHeight="1" x14ac:dyDescent="0.2">
      <c r="A21" s="29"/>
      <c r="B21" s="42"/>
      <c r="C21" s="63"/>
      <c r="D21" s="63" t="s">
        <v>39</v>
      </c>
      <c r="E21" s="58">
        <v>0</v>
      </c>
      <c r="F21" s="60"/>
      <c r="G21" s="63"/>
      <c r="H21" s="63"/>
      <c r="I21" s="58">
        <v>0</v>
      </c>
    </row>
    <row r="22" spans="1:9" ht="18.75" customHeight="1" x14ac:dyDescent="0.2">
      <c r="A22" s="29"/>
      <c r="B22" s="42"/>
      <c r="C22" s="63"/>
      <c r="D22" s="63" t="s">
        <v>40</v>
      </c>
      <c r="E22" s="58">
        <v>0</v>
      </c>
      <c r="F22" s="60"/>
      <c r="G22" s="63"/>
      <c r="H22" s="63" t="s">
        <v>3</v>
      </c>
      <c r="I22" s="58">
        <v>0</v>
      </c>
    </row>
    <row r="23" spans="1:9" ht="18.75" customHeight="1" x14ac:dyDescent="0.2">
      <c r="A23" s="29"/>
      <c r="B23" s="42"/>
      <c r="C23" s="65"/>
      <c r="D23" s="65" t="s">
        <v>13</v>
      </c>
      <c r="E23" s="59">
        <f>SUBTOTAL(109,tblInvestments[VALUE])</f>
        <v>1</v>
      </c>
      <c r="F23" s="60"/>
      <c r="G23" s="75"/>
      <c r="H23" s="75" t="s">
        <v>13</v>
      </c>
      <c r="I23" s="74">
        <f>SUBTOTAL(109,tblRetirement[VALUE])</f>
        <v>0</v>
      </c>
    </row>
    <row r="24" spans="1:9" ht="18.75" customHeight="1" x14ac:dyDescent="0.15">
      <c r="C24" s="70"/>
      <c r="D24" s="70"/>
      <c r="E24" s="70"/>
      <c r="G24" s="70"/>
      <c r="H24" s="70"/>
      <c r="I24" s="70"/>
    </row>
  </sheetData>
  <sheetProtection algorithmName="SHA-512" hashValue="TfvzVGHP03GhZAQOt+4ma8H/8L1QcS3XQCxPkNWE5Q+z8DgBqqxPEId2VruQ20mkeKhDV8rpj6cgcD0DOW2+Sw==" saltValue="2mWEEEdC72A/kX4OqjaNGw==" spinCount="100000" sheet="1" objects="1" scenarios="1"/>
  <mergeCells count="6">
    <mergeCell ref="G24:I24"/>
    <mergeCell ref="B12:B13"/>
    <mergeCell ref="B14:B15"/>
    <mergeCell ref="C14:E14"/>
    <mergeCell ref="G14:I14"/>
    <mergeCell ref="C24:E24"/>
  </mergeCells>
  <phoneticPr fontId="23" type="noConversion"/>
  <printOptions horizontalCentered="1"/>
  <pageMargins left="0.7" right="0.7" top="0.75" bottom="0.75" header="0.3" footer="0.3"/>
  <pageSetup scale="67" fitToHeight="0" orientation="landscape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/>
    <pageSetUpPr autoPageBreaks="0" fitToPage="1"/>
  </sheetPr>
  <dimension ref="B2:J15"/>
  <sheetViews>
    <sheetView showGridLines="0" workbookViewId="0">
      <selection activeCell="A2" sqref="A2:XFD2"/>
    </sheetView>
  </sheetViews>
  <sheetFormatPr baseColWidth="10" defaultColWidth="6.59765625" defaultRowHeight="18.75" customHeight="1" x14ac:dyDescent="0.15"/>
  <cols>
    <col min="1" max="1" width="2.3984375" customWidth="1"/>
    <col min="2" max="2" width="48.59765625" customWidth="1"/>
    <col min="3" max="3" width="2.796875" customWidth="1"/>
    <col min="4" max="4" width="26.19921875" customWidth="1"/>
    <col min="5" max="5" width="31.3984375" style="31" bestFit="1" customWidth="1"/>
    <col min="6" max="6" width="5.59765625" customWidth="1"/>
    <col min="7" max="7" width="2.796875" customWidth="1"/>
    <col min="8" max="8" width="32.19921875" customWidth="1"/>
    <col min="9" max="9" width="33.796875" style="31" bestFit="1" customWidth="1"/>
    <col min="10" max="10" width="2.3984375" customWidth="1"/>
    <col min="17" max="17" width="21.796875" customWidth="1"/>
  </cols>
  <sheetData>
    <row r="2" spans="2:10" ht="28.5" customHeight="1" thickBot="1" x14ac:dyDescent="0.4">
      <c r="B2" s="27" t="s">
        <v>56</v>
      </c>
      <c r="C2" s="8"/>
      <c r="D2" s="8"/>
      <c r="E2" s="32"/>
      <c r="F2" s="8"/>
      <c r="G2" s="20"/>
      <c r="H2" s="25"/>
      <c r="I2" s="30"/>
      <c r="J2" t="s">
        <v>14</v>
      </c>
    </row>
    <row r="3" spans="2:10" ht="34.5" customHeight="1" thickTop="1" x14ac:dyDescent="0.15">
      <c r="B3" s="1"/>
    </row>
    <row r="4" spans="2:10" ht="18.75" customHeight="1" x14ac:dyDescent="0.2">
      <c r="C4" s="40" t="s">
        <v>14</v>
      </c>
      <c r="D4" s="40" t="s">
        <v>8</v>
      </c>
      <c r="E4" s="41" t="s">
        <v>25</v>
      </c>
      <c r="F4" s="28"/>
      <c r="G4" s="40" t="s">
        <v>14</v>
      </c>
      <c r="H4" s="40" t="s">
        <v>9</v>
      </c>
      <c r="I4" s="41" t="s">
        <v>25</v>
      </c>
    </row>
    <row r="5" spans="2:10" ht="18.75" customHeight="1" x14ac:dyDescent="0.2">
      <c r="C5" s="40"/>
      <c r="D5" s="57" t="s">
        <v>43</v>
      </c>
      <c r="E5" s="58">
        <v>0</v>
      </c>
      <c r="F5" s="60"/>
      <c r="G5" s="63"/>
      <c r="H5" s="57" t="s">
        <v>48</v>
      </c>
      <c r="I5" s="58">
        <v>0</v>
      </c>
    </row>
    <row r="6" spans="2:10" ht="18.75" customHeight="1" x14ac:dyDescent="0.2">
      <c r="C6" s="40"/>
      <c r="D6" s="57" t="s">
        <v>44</v>
      </c>
      <c r="E6" s="58">
        <v>0</v>
      </c>
      <c r="F6" s="60"/>
      <c r="G6" s="63"/>
      <c r="H6" s="57" t="s">
        <v>48</v>
      </c>
      <c r="I6" s="58">
        <v>0</v>
      </c>
    </row>
    <row r="7" spans="2:10" ht="18.75" customHeight="1" x14ac:dyDescent="0.2">
      <c r="C7" s="40"/>
      <c r="D7" s="56" t="s">
        <v>45</v>
      </c>
      <c r="E7" s="58">
        <v>0</v>
      </c>
      <c r="F7" s="60"/>
      <c r="G7" s="63"/>
      <c r="H7" s="57" t="s">
        <v>49</v>
      </c>
      <c r="I7" s="58">
        <v>0</v>
      </c>
    </row>
    <row r="8" spans="2:10" ht="18.75" customHeight="1" x14ac:dyDescent="0.2">
      <c r="C8" s="40"/>
      <c r="D8" s="57" t="s">
        <v>46</v>
      </c>
      <c r="E8" s="58"/>
      <c r="F8" s="60"/>
      <c r="G8" s="63"/>
      <c r="H8" s="57" t="s">
        <v>49</v>
      </c>
      <c r="I8" s="58">
        <v>0</v>
      </c>
    </row>
    <row r="9" spans="2:10" ht="18.75" customHeight="1" x14ac:dyDescent="0.2">
      <c r="C9" s="40"/>
      <c r="D9" s="57" t="s">
        <v>47</v>
      </c>
      <c r="E9" s="58"/>
      <c r="F9" s="60"/>
      <c r="G9" s="63"/>
      <c r="H9" s="57" t="s">
        <v>52</v>
      </c>
      <c r="I9" s="58">
        <v>0</v>
      </c>
    </row>
    <row r="10" spans="2:10" ht="18.75" customHeight="1" x14ac:dyDescent="0.2">
      <c r="C10" s="40"/>
      <c r="D10" s="57" t="s">
        <v>47</v>
      </c>
      <c r="E10" s="58">
        <v>0</v>
      </c>
      <c r="F10" s="60"/>
      <c r="G10" s="63"/>
      <c r="H10" s="57" t="s">
        <v>53</v>
      </c>
      <c r="I10" s="58">
        <v>0</v>
      </c>
    </row>
    <row r="11" spans="2:10" ht="18.75" customHeight="1" x14ac:dyDescent="0.2">
      <c r="C11" s="40"/>
      <c r="D11" s="57" t="s">
        <v>47</v>
      </c>
      <c r="E11" s="58">
        <v>0</v>
      </c>
      <c r="F11" s="60"/>
      <c r="G11" s="63"/>
      <c r="H11" s="57" t="s">
        <v>54</v>
      </c>
      <c r="I11" s="58">
        <v>0</v>
      </c>
    </row>
    <row r="12" spans="2:10" ht="18.75" customHeight="1" x14ac:dyDescent="0.2">
      <c r="B12" s="71">
        <f>TotalLiabilites</f>
        <v>0</v>
      </c>
      <c r="C12" s="28"/>
      <c r="D12" s="64"/>
      <c r="E12" s="58"/>
      <c r="F12" s="60"/>
      <c r="G12" s="63"/>
      <c r="H12" s="57" t="s">
        <v>50</v>
      </c>
      <c r="I12" s="58">
        <v>0</v>
      </c>
    </row>
    <row r="13" spans="2:10" ht="18.75" customHeight="1" x14ac:dyDescent="0.2">
      <c r="B13" s="71"/>
      <c r="C13" s="40"/>
      <c r="D13" s="65" t="s">
        <v>13</v>
      </c>
      <c r="E13" s="59">
        <f>SUBTOTAL(109,tblUnsecured[OWE])</f>
        <v>0</v>
      </c>
      <c r="F13" s="60"/>
      <c r="G13" s="63"/>
      <c r="H13" s="65" t="s">
        <v>13</v>
      </c>
      <c r="I13" s="59">
        <f>SUBTOTAL(109,tblSecured[OWE])</f>
        <v>0</v>
      </c>
    </row>
    <row r="14" spans="2:10" ht="18.75" customHeight="1" x14ac:dyDescent="0.15">
      <c r="B14" s="72" t="s">
        <v>29</v>
      </c>
    </row>
    <row r="15" spans="2:10" ht="18.75" customHeight="1" x14ac:dyDescent="0.15">
      <c r="B15" s="72"/>
    </row>
  </sheetData>
  <sheetProtection algorithmName="SHA-512" hashValue="WEDspBC9G7YMjthrrPVdEn7KEoQMyuNIPbiwKxdeQ8H4BlMzHklDX2+MLSe+zL2M53fsCw+kbMVRutvy15jvbQ==" saltValue="e0p5mMF6pvXF7B5axzv98Q==" spinCount="100000" sheet="1" objects="1" scenarios="1"/>
  <mergeCells count="2">
    <mergeCell ref="B12:B13"/>
    <mergeCell ref="B14:B15"/>
  </mergeCells>
  <phoneticPr fontId="23" type="noConversion"/>
  <printOptions horizontalCentered="1"/>
  <pageMargins left="0.7" right="0.7" top="0.75" bottom="0.75" header="0.3" footer="0.3"/>
  <pageSetup scale="75" fitToHeight="0" orientation="landscape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6928A-95EF-154B-9BC7-24B1955AEDB5}">
  <sheetPr>
    <tabColor rgb="FFFF0000"/>
  </sheetPr>
  <dimension ref="B2:J20"/>
  <sheetViews>
    <sheetView tabSelected="1" workbookViewId="0">
      <selection activeCell="B34" sqref="B34"/>
    </sheetView>
  </sheetViews>
  <sheetFormatPr baseColWidth="10" defaultRowHeight="12" x14ac:dyDescent="0.15"/>
  <cols>
    <col min="2" max="2" width="108" bestFit="1" customWidth="1"/>
    <col min="3" max="3" width="32" customWidth="1"/>
  </cols>
  <sheetData>
    <row r="2" spans="2:10" ht="28.5" customHeight="1" thickBot="1" x14ac:dyDescent="0.4">
      <c r="B2" s="27" t="s">
        <v>62</v>
      </c>
      <c r="C2" s="8"/>
      <c r="D2" s="8"/>
      <c r="E2" s="32"/>
      <c r="F2" s="8"/>
      <c r="G2" s="22"/>
      <c r="H2" s="22"/>
      <c r="I2" s="30"/>
      <c r="J2" t="s">
        <v>14</v>
      </c>
    </row>
    <row r="3" spans="2:10" ht="13" thickTop="1" x14ac:dyDescent="0.15"/>
    <row r="4" spans="2:10" ht="13" thickBot="1" x14ac:dyDescent="0.2"/>
    <row r="5" spans="2:10" ht="20" x14ac:dyDescent="0.2">
      <c r="B5" s="76" t="s">
        <v>66</v>
      </c>
      <c r="C5" s="82">
        <v>25000</v>
      </c>
    </row>
    <row r="6" spans="2:10" ht="20" x14ac:dyDescent="0.2">
      <c r="B6" s="77" t="s">
        <v>65</v>
      </c>
      <c r="C6" s="83">
        <v>25000</v>
      </c>
    </row>
    <row r="7" spans="2:10" ht="20" x14ac:dyDescent="0.2">
      <c r="B7" s="77"/>
      <c r="C7" s="78"/>
    </row>
    <row r="8" spans="2:10" ht="20" x14ac:dyDescent="0.2">
      <c r="B8" s="77" t="s">
        <v>57</v>
      </c>
      <c r="C8" s="78">
        <f>(C5*3)+(C6*3)</f>
        <v>150000</v>
      </c>
    </row>
    <row r="9" spans="2:10" ht="20" x14ac:dyDescent="0.2">
      <c r="B9" s="77"/>
      <c r="C9" s="78"/>
    </row>
    <row r="10" spans="2:10" ht="20" x14ac:dyDescent="0.2">
      <c r="B10" s="77" t="s">
        <v>58</v>
      </c>
      <c r="C10" s="78">
        <f>tblCash[[#Totals],[VALUE]]</f>
        <v>2</v>
      </c>
    </row>
    <row r="11" spans="2:10" ht="20" x14ac:dyDescent="0.2">
      <c r="B11" s="77"/>
      <c r="C11" s="78"/>
    </row>
    <row r="12" spans="2:10" ht="20" x14ac:dyDescent="0.2">
      <c r="B12" s="77" t="s">
        <v>59</v>
      </c>
      <c r="C12" s="78">
        <f>C10-C8</f>
        <v>-149998</v>
      </c>
    </row>
    <row r="13" spans="2:10" ht="20" x14ac:dyDescent="0.2">
      <c r="B13" s="77"/>
      <c r="C13" s="78"/>
    </row>
    <row r="14" spans="2:10" ht="20" x14ac:dyDescent="0.2">
      <c r="B14" s="77" t="s">
        <v>60</v>
      </c>
      <c r="C14" s="84">
        <v>12</v>
      </c>
    </row>
    <row r="15" spans="2:10" ht="20" x14ac:dyDescent="0.2">
      <c r="B15" s="77"/>
      <c r="C15" s="79"/>
    </row>
    <row r="16" spans="2:10" ht="20" x14ac:dyDescent="0.2">
      <c r="B16" s="77" t="s">
        <v>63</v>
      </c>
      <c r="C16" s="78">
        <f>IF(C12&lt;0,C12/C14,"Congratulations, you can move forward to other goals")</f>
        <v>-12499.833333333334</v>
      </c>
    </row>
    <row r="17" spans="2:3" ht="20" x14ac:dyDescent="0.2">
      <c r="B17" s="77"/>
      <c r="C17" s="79"/>
    </row>
    <row r="18" spans="2:3" ht="20" x14ac:dyDescent="0.2">
      <c r="B18" s="77" t="s">
        <v>64</v>
      </c>
      <c r="C18" s="85">
        <v>5000</v>
      </c>
    </row>
    <row r="19" spans="2:3" ht="20" x14ac:dyDescent="0.2">
      <c r="B19" s="77"/>
      <c r="C19" s="79"/>
    </row>
    <row r="20" spans="2:3" ht="21" thickBot="1" x14ac:dyDescent="0.25">
      <c r="B20" s="80" t="s">
        <v>61</v>
      </c>
      <c r="C20" s="81">
        <f>-IF(C12&lt;0,C12/C18,"Good Job, you can focus on other goals")</f>
        <v>29.999600000000001</v>
      </c>
    </row>
  </sheetData>
  <sheetProtection algorithmName="SHA-512" hashValue="EozyF7vSW0zfhec+cjct5cFs8jptHi+L9czrfdPTVMZ9GoPHKev5SufacWqrNMD82gemBER8oTNYk8pR5EHIkg==" saltValue="rTlbsOYcZXjpg2NXUMVPK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C23"/>
  <sheetViews>
    <sheetView workbookViewId="0">
      <selection activeCell="B20" sqref="B20"/>
    </sheetView>
  </sheetViews>
  <sheetFormatPr baseColWidth="10" defaultColWidth="6.59765625" defaultRowHeight="12" x14ac:dyDescent="0.15"/>
  <cols>
    <col min="2" max="2" width="15.796875" customWidth="1"/>
    <col min="3" max="3" width="14.19921875" customWidth="1"/>
  </cols>
  <sheetData>
    <row r="2" spans="2:3" x14ac:dyDescent="0.15">
      <c r="B2" t="s">
        <v>4</v>
      </c>
    </row>
    <row r="11" spans="2:3" ht="14" x14ac:dyDescent="0.15">
      <c r="B11" s="7" t="str">
        <f>tblCash[[#Headers],[CASH]]</f>
        <v>CASH</v>
      </c>
      <c r="C11" s="6">
        <f>SUM(tblCash[VALUE])</f>
        <v>2</v>
      </c>
    </row>
    <row r="12" spans="2:3" ht="14" x14ac:dyDescent="0.15">
      <c r="B12" s="7" t="str">
        <f>tblInvestments[[#Headers],[INVESTMENTS]]</f>
        <v>INVESTMENTS</v>
      </c>
      <c r="C12" s="6">
        <f>SUM(tblInvestments[VALUE])</f>
        <v>1</v>
      </c>
    </row>
    <row r="13" spans="2:3" ht="14" x14ac:dyDescent="0.15">
      <c r="B13" s="7" t="str">
        <f>tblRetirement[[#Headers],[RETIREMENT]]</f>
        <v>RETIREMENT</v>
      </c>
      <c r="C13" s="6">
        <f>SUM(tblRetirement[VALUE])</f>
        <v>0</v>
      </c>
    </row>
    <row r="14" spans="2:3" ht="14" x14ac:dyDescent="0.15">
      <c r="B14" s="7" t="str">
        <f>tblPersonal[[#Headers],[PERSONAL]]</f>
        <v>PERSONAL</v>
      </c>
      <c r="C14" s="6">
        <f>SUM(tblPersonal[VALUE])</f>
        <v>0</v>
      </c>
    </row>
    <row r="15" spans="2:3" ht="14" x14ac:dyDescent="0.15">
      <c r="B15" s="2" t="s">
        <v>0</v>
      </c>
      <c r="C15" s="3">
        <f>SUM(tblCash[VALUE],tblInvestments[VALUE],tblRetirement[VALUE],tblPersonal[VALUE])</f>
        <v>3</v>
      </c>
    </row>
    <row r="18" spans="2:3" ht="14" x14ac:dyDescent="0.15">
      <c r="B18" s="7" t="str">
        <f>tblUnsecured[[#Headers],[UNSECURED]]</f>
        <v>UNSECURED</v>
      </c>
      <c r="C18" s="6">
        <f>SUM(tblUnsecured[OWE])</f>
        <v>0</v>
      </c>
    </row>
    <row r="19" spans="2:3" ht="14" x14ac:dyDescent="0.15">
      <c r="B19" s="7" t="str">
        <f>tblSecured[[#Headers],[SECURED]]</f>
        <v>SECURED</v>
      </c>
      <c r="C19" s="6">
        <f>SUM(tblSecured[OWE])</f>
        <v>0</v>
      </c>
    </row>
    <row r="20" spans="2:3" ht="14" x14ac:dyDescent="0.15">
      <c r="B20" s="2" t="s">
        <v>1</v>
      </c>
      <c r="C20" s="3">
        <f>SUM(tblUnsecured[OWE],tblSecured[OWE])</f>
        <v>0</v>
      </c>
    </row>
    <row r="23" spans="2:3" ht="14" x14ac:dyDescent="0.15">
      <c r="B23" s="4" t="s">
        <v>2</v>
      </c>
      <c r="C23" s="5">
        <f>C15-C20</f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4873beb7-5857-4685-be1f-d57550cc96cc" xsi:nil="true"/>
    <ApprovalStatus xmlns="4873beb7-5857-4685-be1f-d57550cc96cc">InProgress</ApprovalStatus>
    <MarketSpecific xmlns="4873beb7-5857-4685-be1f-d57550cc96cc">false</MarketSpecific>
    <LocComments xmlns="4873beb7-5857-4685-be1f-d57550cc96cc" xsi:nil="true"/>
    <ThumbnailAssetId xmlns="4873beb7-5857-4685-be1f-d57550cc96cc" xsi:nil="true"/>
    <PrimaryImageGen xmlns="4873beb7-5857-4685-be1f-d57550cc96cc">true</PrimaryImageGen>
    <LegacyData xmlns="4873beb7-5857-4685-be1f-d57550cc96cc" xsi:nil="true"/>
    <LocRecommendedHandoff xmlns="4873beb7-5857-4685-be1f-d57550cc96cc" xsi:nil="true"/>
    <BusinessGroup xmlns="4873beb7-5857-4685-be1f-d57550cc96cc" xsi:nil="true"/>
    <BlockPublish xmlns="4873beb7-5857-4685-be1f-d57550cc96cc">false</BlockPublish>
    <TPFriendlyName xmlns="4873beb7-5857-4685-be1f-d57550cc96cc" xsi:nil="true"/>
    <NumericId xmlns="4873beb7-5857-4685-be1f-d57550cc96cc" xsi:nil="true"/>
    <APEditor xmlns="4873beb7-5857-4685-be1f-d57550cc96cc">
      <UserInfo>
        <DisplayName/>
        <AccountId xsi:nil="true"/>
        <AccountType/>
      </UserInfo>
    </APEditor>
    <SourceTitle xmlns="4873beb7-5857-4685-be1f-d57550cc96cc" xsi:nil="true"/>
    <OpenTemplate xmlns="4873beb7-5857-4685-be1f-d57550cc96cc">true</OpenTemplate>
    <UALocComments xmlns="4873beb7-5857-4685-be1f-d57550cc96cc" xsi:nil="true"/>
    <ParentAssetId xmlns="4873beb7-5857-4685-be1f-d57550cc96cc" xsi:nil="true"/>
    <IntlLangReviewDate xmlns="4873beb7-5857-4685-be1f-d57550cc96cc" xsi:nil="true"/>
    <FeatureTagsTaxHTField0 xmlns="4873beb7-5857-4685-be1f-d57550cc96cc">
      <Terms xmlns="http://schemas.microsoft.com/office/infopath/2007/PartnerControls"/>
    </FeatureTagsTaxHTField0>
    <PublishStatusLookup xmlns="4873beb7-5857-4685-be1f-d57550cc96cc">
      <Value>1366969</Value>
    </PublishStatusLookup>
    <Providers xmlns="4873beb7-5857-4685-be1f-d57550cc96cc" xsi:nil="true"/>
    <MachineTranslated xmlns="4873beb7-5857-4685-be1f-d57550cc96cc">false</MachineTranslated>
    <OriginalSourceMarket xmlns="4873beb7-5857-4685-be1f-d57550cc96cc" xsi:nil="true"/>
    <APDescription xmlns="4873beb7-5857-4685-be1f-d57550cc96cc">Ever wanted to know how much you're worth? This easy to use template will calculate that for you. Simply input your assets and liabilities and visually see the results.
</APDescription>
    <ClipArtFilename xmlns="4873beb7-5857-4685-be1f-d57550cc96cc" xsi:nil="true"/>
    <ContentItem xmlns="4873beb7-5857-4685-be1f-d57550cc96cc" xsi:nil="true"/>
    <TPInstallLocation xmlns="4873beb7-5857-4685-be1f-d57550cc96cc" xsi:nil="true"/>
    <PublishTargets xmlns="4873beb7-5857-4685-be1f-d57550cc96cc">OfficeOnlineVNext</PublishTargets>
    <TimesCloned xmlns="4873beb7-5857-4685-be1f-d57550cc96cc" xsi:nil="true"/>
    <AssetStart xmlns="4873beb7-5857-4685-be1f-d57550cc96cc">2011-12-14T23:39:00+00:00</AssetStart>
    <Provider xmlns="4873beb7-5857-4685-be1f-d57550cc96cc" xsi:nil="true"/>
    <AcquiredFrom xmlns="4873beb7-5857-4685-be1f-d57550cc96cc">Internal MS</AcquiredFrom>
    <FriendlyTitle xmlns="4873beb7-5857-4685-be1f-d57550cc96cc" xsi:nil="true"/>
    <LastHandOff xmlns="4873beb7-5857-4685-be1f-d57550cc96cc" xsi:nil="true"/>
    <TPClientViewer xmlns="4873beb7-5857-4685-be1f-d57550cc96cc" xsi:nil="true"/>
    <ShowIn xmlns="4873beb7-5857-4685-be1f-d57550cc96cc">Show everywhere</ShowIn>
    <UANotes xmlns="4873beb7-5857-4685-be1f-d57550cc96cc" xsi:nil="true"/>
    <TemplateStatus xmlns="4873beb7-5857-4685-be1f-d57550cc96cc">Complete</TemplateStatus>
    <InternalTagsTaxHTField0 xmlns="4873beb7-5857-4685-be1f-d57550cc96cc">
      <Terms xmlns="http://schemas.microsoft.com/office/infopath/2007/PartnerControls"/>
    </InternalTagsTaxHTField0>
    <CSXHash xmlns="4873beb7-5857-4685-be1f-d57550cc96cc" xsi:nil="true"/>
    <Downloads xmlns="4873beb7-5857-4685-be1f-d57550cc96cc">0</Downloads>
    <VoteCount xmlns="4873beb7-5857-4685-be1f-d57550cc96cc" xsi:nil="true"/>
    <OOCacheId xmlns="4873beb7-5857-4685-be1f-d57550cc96cc" xsi:nil="true"/>
    <IsDeleted xmlns="4873beb7-5857-4685-be1f-d57550cc96cc">false</IsDeleted>
    <AssetExpire xmlns="4873beb7-5857-4685-be1f-d57550cc96cc">2035-01-01T08:00:00+00:00</AssetExpire>
    <DSATActionTaken xmlns="4873beb7-5857-4685-be1f-d57550cc96cc" xsi:nil="true"/>
    <CSXSubmissionMarket xmlns="4873beb7-5857-4685-be1f-d57550cc96cc" xsi:nil="true"/>
    <TPExecutable xmlns="4873beb7-5857-4685-be1f-d57550cc96cc" xsi:nil="true"/>
    <SubmitterId xmlns="4873beb7-5857-4685-be1f-d57550cc96cc" xsi:nil="true"/>
    <EditorialTags xmlns="4873beb7-5857-4685-be1f-d57550cc96cc" xsi:nil="true"/>
    <ApprovalLog xmlns="4873beb7-5857-4685-be1f-d57550cc96cc" xsi:nil="true"/>
    <AssetType xmlns="4873beb7-5857-4685-be1f-d57550cc96cc">TP</AssetType>
    <BugNumber xmlns="4873beb7-5857-4685-be1f-d57550cc96cc" xsi:nil="true"/>
    <CSXSubmissionDate xmlns="4873beb7-5857-4685-be1f-d57550cc96cc" xsi:nil="true"/>
    <CSXUpdate xmlns="4873beb7-5857-4685-be1f-d57550cc96cc">false</CSXUpdate>
    <Milestone xmlns="4873beb7-5857-4685-be1f-d57550cc96cc" xsi:nil="true"/>
    <RecommendationsModifier xmlns="4873beb7-5857-4685-be1f-d57550cc96cc" xsi:nil="true"/>
    <OriginAsset xmlns="4873beb7-5857-4685-be1f-d57550cc96cc" xsi:nil="true"/>
    <TPComponent xmlns="4873beb7-5857-4685-be1f-d57550cc96cc" xsi:nil="true"/>
    <AssetId xmlns="4873beb7-5857-4685-be1f-d57550cc96cc">TP102802355</AssetId>
    <IntlLocPriority xmlns="4873beb7-5857-4685-be1f-d57550cc96cc" xsi:nil="true"/>
    <PolicheckWords xmlns="4873beb7-5857-4685-be1f-d57550cc96cc" xsi:nil="true"/>
    <TPLaunchHelpLink xmlns="4873beb7-5857-4685-be1f-d57550cc96cc" xsi:nil="true"/>
    <TPApplication xmlns="4873beb7-5857-4685-be1f-d57550cc96cc" xsi:nil="true"/>
    <CrawlForDependencies xmlns="4873beb7-5857-4685-be1f-d57550cc96cc">false</CrawlForDependencies>
    <HandoffToMSDN xmlns="4873beb7-5857-4685-be1f-d57550cc96cc" xsi:nil="true"/>
    <PlannedPubDate xmlns="4873beb7-5857-4685-be1f-d57550cc96cc" xsi:nil="true"/>
    <IntlLangReviewer xmlns="4873beb7-5857-4685-be1f-d57550cc96cc" xsi:nil="true"/>
    <TrustLevel xmlns="4873beb7-5857-4685-be1f-d57550cc96cc">1 Microsoft Managed Content</TrustLevel>
    <LocLastLocAttemptVersionLookup xmlns="4873beb7-5857-4685-be1f-d57550cc96cc">712748</LocLastLocAttemptVersionLookup>
    <IsSearchable xmlns="4873beb7-5857-4685-be1f-d57550cc96cc">true</IsSearchable>
    <TemplateTemplateType xmlns="4873beb7-5857-4685-be1f-d57550cc96cc">Excel Spreadsheet Template</TemplateTemplateType>
    <CampaignTagsTaxHTField0 xmlns="4873beb7-5857-4685-be1f-d57550cc96cc">
      <Terms xmlns="http://schemas.microsoft.com/office/infopath/2007/PartnerControls"/>
    </CampaignTagsTaxHTField0>
    <TPNamespace xmlns="4873beb7-5857-4685-be1f-d57550cc96cc" xsi:nil="true"/>
    <TaxCatchAll xmlns="4873beb7-5857-4685-be1f-d57550cc96cc"/>
    <Markets xmlns="4873beb7-5857-4685-be1f-d57550cc96cc"/>
    <UAProjectedTotalWords xmlns="4873beb7-5857-4685-be1f-d57550cc96cc" xsi:nil="true"/>
    <IntlLangReview xmlns="4873beb7-5857-4685-be1f-d57550cc96cc">false</IntlLangReview>
    <OutputCachingOn xmlns="4873beb7-5857-4685-be1f-d57550cc96cc">false</OutputCachingOn>
    <AverageRating xmlns="4873beb7-5857-4685-be1f-d57550cc96cc" xsi:nil="true"/>
    <APAuthor xmlns="4873beb7-5857-4685-be1f-d57550cc96cc">
      <UserInfo>
        <DisplayName>REDMOND\v-aptall</DisplayName>
        <AccountId>2566</AccountId>
        <AccountType/>
      </UserInfo>
    </APAuthor>
    <LocManualTestRequired xmlns="4873beb7-5857-4685-be1f-d57550cc96cc">false</LocManualTestRequired>
    <TPCommandLine xmlns="4873beb7-5857-4685-be1f-d57550cc96cc" xsi:nil="true"/>
    <TPAppVersion xmlns="4873beb7-5857-4685-be1f-d57550cc96cc" xsi:nil="true"/>
    <EditorialStatus xmlns="4873beb7-5857-4685-be1f-d57550cc96cc">Complete</EditorialStatus>
    <LastModifiedDateTime xmlns="4873beb7-5857-4685-be1f-d57550cc96cc" xsi:nil="true"/>
    <ScenarioTagsTaxHTField0 xmlns="4873beb7-5857-4685-be1f-d57550cc96cc">
      <Terms xmlns="http://schemas.microsoft.com/office/infopath/2007/PartnerControls"/>
    </ScenarioTagsTaxHTField0>
    <OriginalRelease xmlns="4873beb7-5857-4685-be1f-d57550cc96cc">14</OriginalRelease>
    <TPLaunchHelpLinkType xmlns="4873beb7-5857-4685-be1f-d57550cc96cc">Template</TPLaunchHelpLinkType>
    <LocalizationTagsTaxHTField0 xmlns="4873beb7-5857-4685-be1f-d57550cc96cc">
      <Terms xmlns="http://schemas.microsoft.com/office/infopath/2007/PartnerControls"/>
    </LocalizationTagsTaxHTField0>
    <UACurrentWords xmlns="4873beb7-5857-4685-be1f-d57550cc96cc" xsi:nil="true"/>
    <ArtSampleDocs xmlns="4873beb7-5857-4685-be1f-d57550cc96cc" xsi:nil="true"/>
    <UALocRecommendation xmlns="4873beb7-5857-4685-be1f-d57550cc96cc">Localize</UALocRecommendation>
    <Manager xmlns="4873beb7-5857-4685-be1f-d57550cc96cc" xsi:nil="true"/>
    <LocMarketGroupTiers2 xmlns="4873beb7-5857-4685-be1f-d57550cc96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94D6CDC-838F-4539-8BCB-62707D8710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3133EA-3230-4678-97BB-C7E816A5227B}">
  <ds:schemaRefs>
    <ds:schemaRef ds:uri="http://schemas.microsoft.com/office/2006/metadata/properties"/>
    <ds:schemaRef ds:uri="http://schemas.microsoft.com/office/infopath/2007/PartnerControls"/>
    <ds:schemaRef ds:uri="4873beb7-5857-4685-be1f-d57550cc96cc"/>
  </ds:schemaRefs>
</ds:datastoreItem>
</file>

<file path=customXml/itemProps3.xml><?xml version="1.0" encoding="utf-8"?>
<ds:datastoreItem xmlns:ds="http://schemas.openxmlformats.org/officeDocument/2006/customXml" ds:itemID="{EE88339C-284F-4790-A890-8F28ACD3AC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Dashboard</vt:lpstr>
      <vt:lpstr>Assets</vt:lpstr>
      <vt:lpstr>Liabilities</vt:lpstr>
      <vt:lpstr>Day3-Rainy Day</vt:lpstr>
      <vt:lpstr>calculations</vt:lpstr>
      <vt:lpstr>NetWorth</vt:lpstr>
      <vt:lpstr>Dashboard!Print_Area</vt:lpstr>
      <vt:lpstr>TotalAssets</vt:lpstr>
      <vt:lpstr>TotalLiabilites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lastPrinted>2017-10-28T10:15:01Z</cp:lastPrinted>
  <dcterms:created xsi:type="dcterms:W3CDTF">2012-05-24T22:25:18Z</dcterms:created>
  <dcterms:modified xsi:type="dcterms:W3CDTF">2023-01-09T05:04:45Z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ternalTags">
    <vt:lpwstr/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CampaignTags">
    <vt:lpwstr/>
  </property>
  <property fmtid="{D5CDD505-2E9C-101B-9397-08002B2CF9AE}" pid="7" name="ScenarioTags">
    <vt:lpwstr/>
  </property>
</Properties>
</file>