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0"/>
  <workbookPr defaultThemeVersion="166925"/>
  <mc:AlternateContent xmlns:mc="http://schemas.openxmlformats.org/markup-compatibility/2006">
    <mc:Choice Requires="x15">
      <x15ac:absPath xmlns:x15ac="http://schemas.microsoft.com/office/spreadsheetml/2010/11/ac" url="/Users/damodharmata/Documents/"/>
    </mc:Choice>
  </mc:AlternateContent>
  <xr:revisionPtr revIDLastSave="0" documentId="13_ncr:1_{7B25D7AE-5E75-714B-B532-C9EF4D3D5C22}" xr6:coauthVersionLast="47" xr6:coauthVersionMax="47" xr10:uidLastSave="{00000000-0000-0000-0000-000000000000}"/>
  <bookViews>
    <workbookView xWindow="0" yWindow="460" windowWidth="38400" windowHeight="19680" activeTab="4" xr2:uid="{C1A495D8-BB23-9A44-A436-5E3EB663B6B0}"/>
  </bookViews>
  <sheets>
    <sheet name="12 Months" sheetId="4" state="hidden" r:id="rId1"/>
    <sheet name="24 Months" sheetId="1" state="hidden" r:id="rId2"/>
    <sheet name="36 Months" sheetId="3" state="hidden" r:id="rId3"/>
    <sheet name="Sheet2" sheetId="2" state="hidden" r:id="rId4"/>
    <sheet name="Guide" sheetId="5" r:id="rId5"/>
    <sheet name="Base Currency" sheetId="6" r:id="rId6"/>
    <sheet name="Secondary Currency" sheetId="8" r:id="rId7"/>
    <sheet name="Don’t Delete" sheetId="7" state="hidden" r:id="rId8"/>
  </sheets>
  <externalReferences>
    <externalReference r:id="rId9"/>
  </externalReferences>
  <definedNames>
    <definedName name="AnnualCashFlowToDate" localSheetId="4">[1]!Income[[#Totals],[Annual  ]]-[1]!Expenses[[#Totals],[Annual  ]]-[1]!Discretionary[[#Totals],[Annual  ]]-[1]!Savings[[#Totals],[Annual  ]]</definedName>
    <definedName name="AnnualCashFlowToDate">[1]!Income[[#Totals],[Annual  ]]-[1]!Expenses[[#Totals],[Annual  ]]-[1]!Discretionary[[#Totals],[Annual  ]]-[1]!Savings[[#Totals],[Annual  ]]</definedName>
    <definedName name="ColumnTitleRegion1..B6.1" localSheetId="4">Guide!#REF!</definedName>
    <definedName name="ColumnTitleRegion2..D6.1" localSheetId="4">Guide!#REF!</definedName>
    <definedName name="ColumnTitleRegion3..F6.1" localSheetId="4">Guide!$B$5</definedName>
    <definedName name="DailyCashFlow">SUM('[1]Daily Cash Flow'!$C$6:$C$9)</definedName>
    <definedName name="MonthlyCashFlowToDate" localSheetId="4">[1]!Monthly[[#Totals],[Total]]</definedName>
    <definedName name="MonthlyCashFlowToDate">[1]!Monthly[[#Totals],[Total]]</definedName>
    <definedName name="Title3" localSheetId="4">[1]!Monthly[[#Headers],[Type]]</definedName>
    <definedName name="Title3">[1]!Monthly[[#Headers],[Type]]</definedName>
    <definedName name="Title4" localSheetId="4">[1]!Daily[[#Headers],[Type]]</definedName>
    <definedName name="Title4">[1]!Daily[[#Headers],[Type]]</definedName>
    <definedName name="Title5" localSheetId="4">[1]!Income[[#Headers],[Income]]</definedName>
    <definedName name="Title5">[1]!Income[[#Headers],[Income]]</definedName>
    <definedName name="Title6" localSheetId="4">[1]!Expenses[[#Headers],[Expenses]]</definedName>
    <definedName name="Title6">[1]!Expenses[[#Headers],[Expenses]]</definedName>
    <definedName name="Title7" localSheetId="4">[1]!Discretionary[[#Headers],[Expenses]]</definedName>
    <definedName name="Title7">[1]!Discretionary[[#Headers],[Expenses]]</definedName>
    <definedName name="Type8" localSheetId="4">[1]!Savings[[#Headers],[Savings]]</definedName>
    <definedName name="Type8">[1]!Savings[[#Headers],[Savings]]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4" i="8" l="1"/>
  <c r="C4" i="8" s="1"/>
  <c r="D4" i="8" s="1"/>
  <c r="E4" i="8" s="1"/>
  <c r="F4" i="8" s="1"/>
  <c r="G4" i="8" s="1"/>
  <c r="H4" i="8" s="1"/>
  <c r="I4" i="8" s="1"/>
  <c r="J4" i="8" s="1"/>
  <c r="K4" i="8" s="1"/>
  <c r="L4" i="8" s="1"/>
  <c r="M4" i="8" s="1"/>
  <c r="B6" i="8"/>
  <c r="B40" i="6"/>
  <c r="D8" i="6"/>
  <c r="E8" i="6"/>
  <c r="F8" i="6"/>
  <c r="G8" i="6"/>
  <c r="H8" i="6"/>
  <c r="I8" i="6"/>
  <c r="J8" i="6"/>
  <c r="K8" i="6"/>
  <c r="L8" i="6"/>
  <c r="M8" i="6"/>
  <c r="D9" i="6"/>
  <c r="E9" i="6"/>
  <c r="F9" i="6"/>
  <c r="G9" i="6"/>
  <c r="H9" i="6"/>
  <c r="I9" i="6"/>
  <c r="J9" i="6"/>
  <c r="K9" i="6"/>
  <c r="L9" i="6"/>
  <c r="M9" i="6"/>
  <c r="D10" i="6"/>
  <c r="E10" i="6" s="1"/>
  <c r="F10" i="6" s="1"/>
  <c r="G10" i="6" s="1"/>
  <c r="H10" i="6" s="1"/>
  <c r="I10" i="6" s="1"/>
  <c r="J10" i="6" s="1"/>
  <c r="K10" i="6" s="1"/>
  <c r="L10" i="6" s="1"/>
  <c r="M10" i="6" s="1"/>
  <c r="D11" i="6"/>
  <c r="E11" i="6"/>
  <c r="F11" i="6"/>
  <c r="G11" i="6"/>
  <c r="H11" i="6"/>
  <c r="I11" i="6"/>
  <c r="J11" i="6"/>
  <c r="K11" i="6"/>
  <c r="L11" i="6"/>
  <c r="M11" i="6"/>
  <c r="C11" i="6"/>
  <c r="C9" i="6"/>
  <c r="C8" i="6"/>
  <c r="C10" i="6"/>
  <c r="C7" i="6"/>
  <c r="D7" i="6" s="1"/>
  <c r="E7" i="6" s="1"/>
  <c r="F7" i="6" s="1"/>
  <c r="G7" i="6" s="1"/>
  <c r="H7" i="6" s="1"/>
  <c r="I7" i="6" s="1"/>
  <c r="J7" i="6" s="1"/>
  <c r="K7" i="6" s="1"/>
  <c r="L7" i="6" s="1"/>
  <c r="M7" i="6" s="1"/>
  <c r="B2" i="8" l="1"/>
  <c r="B8" i="8"/>
  <c r="B9" i="8"/>
  <c r="B10" i="8"/>
  <c r="B11" i="8"/>
  <c r="B12" i="8"/>
  <c r="B14" i="8"/>
  <c r="C14" i="8"/>
  <c r="D14" i="8"/>
  <c r="E14" i="8"/>
  <c r="F14" i="8"/>
  <c r="G14" i="8"/>
  <c r="H14" i="8"/>
  <c r="I14" i="8"/>
  <c r="J14" i="8"/>
  <c r="K14" i="8"/>
  <c r="L14" i="8"/>
  <c r="M14" i="8"/>
  <c r="B15" i="8"/>
  <c r="C15" i="8"/>
  <c r="D15" i="8"/>
  <c r="E15" i="8"/>
  <c r="F15" i="8"/>
  <c r="G15" i="8"/>
  <c r="H15" i="8"/>
  <c r="I15" i="8"/>
  <c r="J15" i="8"/>
  <c r="K15" i="8"/>
  <c r="L15" i="8"/>
  <c r="M15" i="8"/>
  <c r="B16" i="8"/>
  <c r="B17" i="8"/>
  <c r="B18" i="8"/>
  <c r="B19" i="8"/>
  <c r="B20" i="8"/>
  <c r="B21" i="8"/>
  <c r="B22" i="8"/>
  <c r="B23" i="8"/>
  <c r="B24" i="8"/>
  <c r="B25" i="8"/>
  <c r="B26" i="8"/>
  <c r="B27" i="8"/>
  <c r="B28" i="8"/>
  <c r="B29" i="8"/>
  <c r="B30" i="8"/>
  <c r="B31" i="8"/>
  <c r="B32" i="8"/>
  <c r="B33" i="8"/>
  <c r="B34" i="8"/>
  <c r="B35" i="8"/>
  <c r="B36" i="8"/>
  <c r="B37" i="8"/>
  <c r="B38" i="8"/>
  <c r="E3" i="7" a="1"/>
  <c r="E3" i="7" s="1"/>
  <c r="E4" i="7" a="1"/>
  <c r="E4" i="7" s="1"/>
  <c r="E5" i="7" a="1"/>
  <c r="E5" i="7" s="1"/>
  <c r="E6" i="7" a="1"/>
  <c r="E6" i="7" s="1"/>
  <c r="E7" i="7" a="1"/>
  <c r="E7" i="7" s="1"/>
  <c r="E8" i="7" a="1"/>
  <c r="E8" i="7" s="1"/>
  <c r="E9" i="7" a="1"/>
  <c r="E9" i="7" s="1"/>
  <c r="E10" i="7" a="1"/>
  <c r="E10" i="7" s="1"/>
  <c r="A16" i="7" a="1"/>
  <c r="A16" i="7" s="1"/>
  <c r="E16" i="7"/>
  <c r="E17" i="7"/>
  <c r="E18" i="7"/>
  <c r="A19" i="7" a="1"/>
  <c r="A19" i="7" s="1"/>
  <c r="E19" i="7"/>
  <c r="A21" i="7" a="1"/>
  <c r="A21" i="7" s="1"/>
  <c r="A24" i="7"/>
  <c r="A25" i="7"/>
  <c r="A30" i="7"/>
  <c r="A31" i="7" a="1"/>
  <c r="A31" i="7" s="1"/>
  <c r="A35" i="7" a="1"/>
  <c r="A35" i="7" s="1"/>
  <c r="A38" i="7"/>
  <c r="A42" i="7" a="1"/>
  <c r="A42" i="7"/>
  <c r="A46" i="7"/>
  <c r="A47" i="7"/>
  <c r="A48" i="7"/>
  <c r="B6" i="6"/>
  <c r="C6" i="6" s="1"/>
  <c r="D6" i="6" s="1"/>
  <c r="E6" i="6" s="1"/>
  <c r="F6" i="6" s="1"/>
  <c r="G6" i="6" s="1"/>
  <c r="H6" i="6" s="1"/>
  <c r="I6" i="6" s="1"/>
  <c r="J6" i="6" s="1"/>
  <c r="K6" i="6" s="1"/>
  <c r="E8" i="8"/>
  <c r="F8" i="8"/>
  <c r="I8" i="8"/>
  <c r="J8" i="8"/>
  <c r="K8" i="8"/>
  <c r="M8" i="8"/>
  <c r="C9" i="8"/>
  <c r="D9" i="8"/>
  <c r="E9" i="8"/>
  <c r="F9" i="8"/>
  <c r="G9" i="8"/>
  <c r="H9" i="8"/>
  <c r="J9" i="8"/>
  <c r="K9" i="8"/>
  <c r="L9" i="8"/>
  <c r="C10" i="8"/>
  <c r="D10" i="8"/>
  <c r="E10" i="8"/>
  <c r="F10" i="8"/>
  <c r="G10" i="8"/>
  <c r="H10" i="8"/>
  <c r="I10" i="8"/>
  <c r="J10" i="8"/>
  <c r="K10" i="8"/>
  <c r="L10" i="8"/>
  <c r="M10" i="8"/>
  <c r="D11" i="8"/>
  <c r="E11" i="8"/>
  <c r="F11" i="8"/>
  <c r="G11" i="8"/>
  <c r="H11" i="8"/>
  <c r="I11" i="8"/>
  <c r="J11" i="8"/>
  <c r="K11" i="8"/>
  <c r="L11" i="8"/>
  <c r="M11" i="8"/>
  <c r="D12" i="8"/>
  <c r="E12" i="8"/>
  <c r="F12" i="8"/>
  <c r="G12" i="8"/>
  <c r="H12" i="8"/>
  <c r="I12" i="8"/>
  <c r="J12" i="8"/>
  <c r="K12" i="8"/>
  <c r="L12" i="8"/>
  <c r="M12" i="8"/>
  <c r="B12" i="6"/>
  <c r="N13" i="6"/>
  <c r="N14" i="6"/>
  <c r="C15" i="6"/>
  <c r="D15" i="6"/>
  <c r="E15" i="6"/>
  <c r="F15" i="6"/>
  <c r="G15" i="6"/>
  <c r="H15" i="6"/>
  <c r="I15" i="6"/>
  <c r="J15" i="6"/>
  <c r="K15" i="6"/>
  <c r="L15" i="6"/>
  <c r="M15" i="6"/>
  <c r="C16" i="6"/>
  <c r="C17" i="8" s="1"/>
  <c r="D16" i="6"/>
  <c r="D17" i="8" s="1"/>
  <c r="E16" i="6"/>
  <c r="F16" i="6"/>
  <c r="F17" i="8" s="1"/>
  <c r="G16" i="6"/>
  <c r="G17" i="8" s="1"/>
  <c r="H16" i="6"/>
  <c r="H17" i="8" s="1"/>
  <c r="I16" i="6"/>
  <c r="I17" i="8" s="1"/>
  <c r="J16" i="6"/>
  <c r="J17" i="8" s="1"/>
  <c r="K16" i="6"/>
  <c r="K17" i="8" s="1"/>
  <c r="L16" i="6"/>
  <c r="L17" i="8" s="1"/>
  <c r="M16" i="6"/>
  <c r="M17" i="8" s="1"/>
  <c r="C17" i="6"/>
  <c r="C18" i="8" s="1"/>
  <c r="D17" i="6"/>
  <c r="E17" i="6"/>
  <c r="E18" i="8" s="1"/>
  <c r="F17" i="6"/>
  <c r="F18" i="8" s="1"/>
  <c r="G17" i="6"/>
  <c r="G18" i="8" s="1"/>
  <c r="H17" i="6"/>
  <c r="H18" i="8" s="1"/>
  <c r="I17" i="6"/>
  <c r="I18" i="8" s="1"/>
  <c r="J17" i="6"/>
  <c r="J18" i="8" s="1"/>
  <c r="K17" i="6"/>
  <c r="K18" i="8" s="1"/>
  <c r="L17" i="6"/>
  <c r="L18" i="8" s="1"/>
  <c r="M17" i="6"/>
  <c r="M18" i="8" s="1"/>
  <c r="C18" i="6"/>
  <c r="C19" i="8" s="1"/>
  <c r="D18" i="6"/>
  <c r="E18" i="6"/>
  <c r="E19" i="8" s="1"/>
  <c r="F18" i="6"/>
  <c r="F19" i="8" s="1"/>
  <c r="G18" i="6"/>
  <c r="H18" i="6"/>
  <c r="H19" i="8" s="1"/>
  <c r="I18" i="6"/>
  <c r="I19" i="8" s="1"/>
  <c r="J18" i="6"/>
  <c r="J19" i="8" s="1"/>
  <c r="K18" i="6"/>
  <c r="K19" i="8" s="1"/>
  <c r="L18" i="6"/>
  <c r="L19" i="8" s="1"/>
  <c r="M18" i="6"/>
  <c r="M19" i="8" s="1"/>
  <c r="C19" i="6"/>
  <c r="C20" i="8" s="1"/>
  <c r="D19" i="6"/>
  <c r="E19" i="6"/>
  <c r="E20" i="8" s="1"/>
  <c r="F19" i="6"/>
  <c r="F20" i="8" s="1"/>
  <c r="G19" i="6"/>
  <c r="G20" i="8" s="1"/>
  <c r="H19" i="6"/>
  <c r="H20" i="8" s="1"/>
  <c r="I19" i="6"/>
  <c r="I20" i="8" s="1"/>
  <c r="J19" i="6"/>
  <c r="J20" i="8" s="1"/>
  <c r="K19" i="6"/>
  <c r="K20" i="8" s="1"/>
  <c r="L19" i="6"/>
  <c r="L20" i="8" s="1"/>
  <c r="M19" i="6"/>
  <c r="M20" i="8" s="1"/>
  <c r="C20" i="6"/>
  <c r="C21" i="8" s="1"/>
  <c r="D20" i="6"/>
  <c r="D21" i="8" s="1"/>
  <c r="E20" i="6"/>
  <c r="E21" i="8" s="1"/>
  <c r="F20" i="6"/>
  <c r="F21" i="8" s="1"/>
  <c r="G20" i="6"/>
  <c r="G21" i="8" s="1"/>
  <c r="H20" i="6"/>
  <c r="H21" i="8" s="1"/>
  <c r="I20" i="6"/>
  <c r="I21" i="8" s="1"/>
  <c r="J20" i="6"/>
  <c r="J21" i="8" s="1"/>
  <c r="K20" i="6"/>
  <c r="L20" i="6"/>
  <c r="L21" i="8" s="1"/>
  <c r="M20" i="6"/>
  <c r="M21" i="8" s="1"/>
  <c r="C21" i="6"/>
  <c r="C22" i="8" s="1"/>
  <c r="D21" i="6"/>
  <c r="D22" i="8" s="1"/>
  <c r="E21" i="6"/>
  <c r="E22" i="8" s="1"/>
  <c r="F21" i="6"/>
  <c r="F22" i="8" s="1"/>
  <c r="G21" i="6"/>
  <c r="G22" i="8" s="1"/>
  <c r="H21" i="6"/>
  <c r="H22" i="8" s="1"/>
  <c r="I21" i="6"/>
  <c r="I22" i="8" s="1"/>
  <c r="J21" i="6"/>
  <c r="J22" i="8" s="1"/>
  <c r="K21" i="6"/>
  <c r="K22" i="8" s="1"/>
  <c r="L21" i="6"/>
  <c r="L22" i="8" s="1"/>
  <c r="M21" i="6"/>
  <c r="M22" i="8" s="1"/>
  <c r="C22" i="6"/>
  <c r="C23" i="8" s="1"/>
  <c r="D22" i="6"/>
  <c r="D23" i="8" s="1"/>
  <c r="E22" i="6"/>
  <c r="E23" i="8" s="1"/>
  <c r="F22" i="6"/>
  <c r="F23" i="8" s="1"/>
  <c r="G22" i="6"/>
  <c r="G23" i="8" s="1"/>
  <c r="H22" i="6"/>
  <c r="H23" i="8" s="1"/>
  <c r="I22" i="6"/>
  <c r="I23" i="8" s="1"/>
  <c r="J22" i="6"/>
  <c r="J23" i="8" s="1"/>
  <c r="K22" i="6"/>
  <c r="K23" i="8" s="1"/>
  <c r="L22" i="6"/>
  <c r="L23" i="8" s="1"/>
  <c r="M22" i="6"/>
  <c r="C23" i="6"/>
  <c r="C24" i="8" s="1"/>
  <c r="D23" i="6"/>
  <c r="D24" i="8" s="1"/>
  <c r="E23" i="6"/>
  <c r="E24" i="8" s="1"/>
  <c r="F23" i="6"/>
  <c r="F24" i="8" s="1"/>
  <c r="G23" i="6"/>
  <c r="G24" i="8" s="1"/>
  <c r="H23" i="6"/>
  <c r="H24" i="8" s="1"/>
  <c r="I23" i="6"/>
  <c r="I24" i="8" s="1"/>
  <c r="J23" i="6"/>
  <c r="J24" i="8" s="1"/>
  <c r="K23" i="6"/>
  <c r="K24" i="8" s="1"/>
  <c r="L23" i="6"/>
  <c r="L24" i="8" s="1"/>
  <c r="M23" i="6"/>
  <c r="M24" i="8" s="1"/>
  <c r="C24" i="6"/>
  <c r="C25" i="8" s="1"/>
  <c r="D24" i="6"/>
  <c r="E24" i="6"/>
  <c r="E25" i="8" s="1"/>
  <c r="F24" i="6"/>
  <c r="F25" i="8" s="1"/>
  <c r="G24" i="6"/>
  <c r="G25" i="8" s="1"/>
  <c r="H24" i="6"/>
  <c r="H25" i="8" s="1"/>
  <c r="I24" i="6"/>
  <c r="I25" i="8" s="1"/>
  <c r="J24" i="6"/>
  <c r="J25" i="8" s="1"/>
  <c r="K24" i="6"/>
  <c r="K25" i="8" s="1"/>
  <c r="L24" i="6"/>
  <c r="L25" i="8" s="1"/>
  <c r="M24" i="6"/>
  <c r="M25" i="8" s="1"/>
  <c r="C25" i="6"/>
  <c r="C26" i="8" s="1"/>
  <c r="D25" i="6"/>
  <c r="D26" i="8" s="1"/>
  <c r="E25" i="6"/>
  <c r="E26" i="8" s="1"/>
  <c r="F25" i="6"/>
  <c r="F26" i="8" s="1"/>
  <c r="G25" i="6"/>
  <c r="G26" i="8" s="1"/>
  <c r="H25" i="6"/>
  <c r="H26" i="8" s="1"/>
  <c r="I25" i="6"/>
  <c r="I26" i="8" s="1"/>
  <c r="J25" i="6"/>
  <c r="J26" i="8" s="1"/>
  <c r="K25" i="6"/>
  <c r="K26" i="8" s="1"/>
  <c r="L25" i="6"/>
  <c r="L26" i="8" s="1"/>
  <c r="M25" i="6"/>
  <c r="M26" i="8" s="1"/>
  <c r="C26" i="6"/>
  <c r="C27" i="8" s="1"/>
  <c r="D26" i="6"/>
  <c r="E26" i="6"/>
  <c r="E27" i="8" s="1"/>
  <c r="F26" i="6"/>
  <c r="F27" i="8" s="1"/>
  <c r="G26" i="6"/>
  <c r="G27" i="8" s="1"/>
  <c r="H26" i="6"/>
  <c r="H27" i="8" s="1"/>
  <c r="I26" i="6"/>
  <c r="I27" i="8" s="1"/>
  <c r="J26" i="6"/>
  <c r="J27" i="8" s="1"/>
  <c r="K26" i="6"/>
  <c r="K27" i="8" s="1"/>
  <c r="L26" i="6"/>
  <c r="L27" i="8" s="1"/>
  <c r="M26" i="6"/>
  <c r="M27" i="8" s="1"/>
  <c r="C27" i="6"/>
  <c r="C28" i="8" s="1"/>
  <c r="D27" i="6"/>
  <c r="E27" i="6"/>
  <c r="E28" i="8" s="1"/>
  <c r="F27" i="6"/>
  <c r="F28" i="8" s="1"/>
  <c r="G27" i="6"/>
  <c r="G28" i="8" s="1"/>
  <c r="H27" i="6"/>
  <c r="H28" i="8" s="1"/>
  <c r="I27" i="6"/>
  <c r="I28" i="8" s="1"/>
  <c r="J27" i="6"/>
  <c r="J28" i="8" s="1"/>
  <c r="K27" i="6"/>
  <c r="K28" i="8" s="1"/>
  <c r="L27" i="6"/>
  <c r="L28" i="8" s="1"/>
  <c r="M27" i="6"/>
  <c r="M28" i="8" s="1"/>
  <c r="C28" i="6"/>
  <c r="D28" i="6"/>
  <c r="E28" i="6"/>
  <c r="F28" i="6"/>
  <c r="G28" i="6"/>
  <c r="H28" i="6"/>
  <c r="I28" i="6"/>
  <c r="J28" i="6"/>
  <c r="K28" i="6"/>
  <c r="L28" i="6"/>
  <c r="M28" i="6"/>
  <c r="C29" i="6"/>
  <c r="C29" i="8" s="1"/>
  <c r="D29" i="6"/>
  <c r="E29" i="6"/>
  <c r="E29" i="8" s="1"/>
  <c r="F29" i="6"/>
  <c r="F29" i="8" s="1"/>
  <c r="G29" i="6"/>
  <c r="G29" i="8" s="1"/>
  <c r="H29" i="6"/>
  <c r="H29" i="8" s="1"/>
  <c r="I29" i="6"/>
  <c r="I29" i="8" s="1"/>
  <c r="J29" i="6"/>
  <c r="J29" i="8" s="1"/>
  <c r="K29" i="6"/>
  <c r="K29" i="8" s="1"/>
  <c r="L29" i="6"/>
  <c r="L29" i="8" s="1"/>
  <c r="M29" i="6"/>
  <c r="M29" i="8" s="1"/>
  <c r="C30" i="6"/>
  <c r="C30" i="8" s="1"/>
  <c r="D30" i="6"/>
  <c r="E30" i="6"/>
  <c r="E30" i="8" s="1"/>
  <c r="F30" i="6"/>
  <c r="F30" i="8" s="1"/>
  <c r="G30" i="6"/>
  <c r="G30" i="8" s="1"/>
  <c r="H30" i="6"/>
  <c r="H30" i="8" s="1"/>
  <c r="I30" i="6"/>
  <c r="I30" i="8" s="1"/>
  <c r="J30" i="6"/>
  <c r="J30" i="8" s="1"/>
  <c r="K30" i="6"/>
  <c r="K30" i="8" s="1"/>
  <c r="L30" i="6"/>
  <c r="L30" i="8" s="1"/>
  <c r="M30" i="6"/>
  <c r="M30" i="8" s="1"/>
  <c r="C31" i="6"/>
  <c r="C31" i="8" s="1"/>
  <c r="D31" i="6"/>
  <c r="D31" i="8" s="1"/>
  <c r="E31" i="6"/>
  <c r="E31" i="8" s="1"/>
  <c r="F31" i="6"/>
  <c r="F31" i="8" s="1"/>
  <c r="G31" i="6"/>
  <c r="G31" i="8" s="1"/>
  <c r="H31" i="6"/>
  <c r="H31" i="8" s="1"/>
  <c r="I31" i="6"/>
  <c r="I31" i="8" s="1"/>
  <c r="J31" i="6"/>
  <c r="J31" i="8" s="1"/>
  <c r="K31" i="6"/>
  <c r="K31" i="8" s="1"/>
  <c r="L31" i="6"/>
  <c r="L31" i="8" s="1"/>
  <c r="M31" i="6"/>
  <c r="M31" i="8" s="1"/>
  <c r="C32" i="6"/>
  <c r="C32" i="8" s="1"/>
  <c r="D32" i="6"/>
  <c r="E32" i="6"/>
  <c r="E32" i="8" s="1"/>
  <c r="F32" i="6"/>
  <c r="F32" i="8" s="1"/>
  <c r="G32" i="6"/>
  <c r="G32" i="8" s="1"/>
  <c r="H32" i="6"/>
  <c r="H32" i="8" s="1"/>
  <c r="I32" i="6"/>
  <c r="I32" i="8" s="1"/>
  <c r="J32" i="6"/>
  <c r="J32" i="8" s="1"/>
  <c r="K32" i="6"/>
  <c r="K32" i="8" s="1"/>
  <c r="L32" i="6"/>
  <c r="L32" i="8" s="1"/>
  <c r="M32" i="6"/>
  <c r="M32" i="8" s="1"/>
  <c r="C33" i="6"/>
  <c r="C33" i="8" s="1"/>
  <c r="D33" i="6"/>
  <c r="E33" i="6"/>
  <c r="E33" i="8" s="1"/>
  <c r="F33" i="6"/>
  <c r="F33" i="8" s="1"/>
  <c r="G33" i="6"/>
  <c r="G33" i="8" s="1"/>
  <c r="H33" i="6"/>
  <c r="H33" i="8" s="1"/>
  <c r="I33" i="6"/>
  <c r="I33" i="8" s="1"/>
  <c r="J33" i="6"/>
  <c r="J33" i="8" s="1"/>
  <c r="K33" i="6"/>
  <c r="K33" i="8" s="1"/>
  <c r="L33" i="6"/>
  <c r="L33" i="8" s="1"/>
  <c r="M33" i="6"/>
  <c r="M33" i="8" s="1"/>
  <c r="C34" i="6"/>
  <c r="C34" i="8" s="1"/>
  <c r="D34" i="6"/>
  <c r="E34" i="6"/>
  <c r="E34" i="8" s="1"/>
  <c r="F34" i="6"/>
  <c r="F34" i="8" s="1"/>
  <c r="G34" i="6"/>
  <c r="G34" i="8" s="1"/>
  <c r="H34" i="6"/>
  <c r="H34" i="8" s="1"/>
  <c r="I34" i="6"/>
  <c r="I34" i="8" s="1"/>
  <c r="J34" i="6"/>
  <c r="J34" i="8" s="1"/>
  <c r="K34" i="6"/>
  <c r="K34" i="8" s="1"/>
  <c r="L34" i="6"/>
  <c r="L34" i="8" s="1"/>
  <c r="M34" i="6"/>
  <c r="M34" i="8" s="1"/>
  <c r="C35" i="6"/>
  <c r="C35" i="8" s="1"/>
  <c r="D35" i="6"/>
  <c r="E35" i="6"/>
  <c r="E35" i="8" s="1"/>
  <c r="F35" i="6"/>
  <c r="F35" i="8" s="1"/>
  <c r="G35" i="6"/>
  <c r="G35" i="8" s="1"/>
  <c r="H35" i="6"/>
  <c r="H35" i="8" s="1"/>
  <c r="I35" i="6"/>
  <c r="I35" i="8" s="1"/>
  <c r="J35" i="6"/>
  <c r="J35" i="8" s="1"/>
  <c r="K35" i="6"/>
  <c r="K35" i="8" s="1"/>
  <c r="L35" i="6"/>
  <c r="L35" i="8" s="1"/>
  <c r="M35" i="6"/>
  <c r="M35" i="8" s="1"/>
  <c r="C36" i="6"/>
  <c r="C36" i="8" s="1"/>
  <c r="D36" i="6"/>
  <c r="D36" i="8" s="1"/>
  <c r="E36" i="6"/>
  <c r="E36" i="8" s="1"/>
  <c r="F36" i="6"/>
  <c r="F36" i="8" s="1"/>
  <c r="G36" i="6"/>
  <c r="G36" i="8" s="1"/>
  <c r="H36" i="6"/>
  <c r="H36" i="8" s="1"/>
  <c r="I36" i="6"/>
  <c r="I36" i="8" s="1"/>
  <c r="J36" i="6"/>
  <c r="J36" i="8" s="1"/>
  <c r="K36" i="6"/>
  <c r="K36" i="8" s="1"/>
  <c r="L36" i="6"/>
  <c r="L36" i="8" s="1"/>
  <c r="M36" i="6"/>
  <c r="M36" i="8" s="1"/>
  <c r="C37" i="6"/>
  <c r="C37" i="8" s="1"/>
  <c r="D37" i="6"/>
  <c r="E37" i="6"/>
  <c r="E37" i="8" s="1"/>
  <c r="F37" i="6"/>
  <c r="F37" i="8" s="1"/>
  <c r="G37" i="6"/>
  <c r="G37" i="8" s="1"/>
  <c r="H37" i="6"/>
  <c r="H37" i="8" s="1"/>
  <c r="I37" i="6"/>
  <c r="I37" i="8" s="1"/>
  <c r="J37" i="6"/>
  <c r="J37" i="8" s="1"/>
  <c r="K37" i="6"/>
  <c r="K37" i="8" s="1"/>
  <c r="L37" i="6"/>
  <c r="L37" i="8" s="1"/>
  <c r="M37" i="6"/>
  <c r="M37" i="8" s="1"/>
  <c r="C38" i="6"/>
  <c r="C38" i="8" s="1"/>
  <c r="D38" i="6"/>
  <c r="E38" i="6"/>
  <c r="E38" i="8" s="1"/>
  <c r="F38" i="6"/>
  <c r="F38" i="8" s="1"/>
  <c r="G38" i="6"/>
  <c r="G38" i="8" s="1"/>
  <c r="H38" i="6"/>
  <c r="H38" i="8" s="1"/>
  <c r="I38" i="6"/>
  <c r="I38" i="8" s="1"/>
  <c r="J38" i="6"/>
  <c r="J38" i="8" s="1"/>
  <c r="K38" i="6"/>
  <c r="K38" i="8" s="1"/>
  <c r="L38" i="6"/>
  <c r="L38" i="8" s="1"/>
  <c r="M38" i="6"/>
  <c r="M38" i="8" s="1"/>
  <c r="N39" i="6"/>
  <c r="B40" i="8"/>
  <c r="C7" i="3"/>
  <c r="L6" i="6" l="1"/>
  <c r="M6" i="6" s="1"/>
  <c r="H16" i="8"/>
  <c r="H40" i="6"/>
  <c r="H40" i="8" s="1"/>
  <c r="J16" i="8"/>
  <c r="J40" i="6"/>
  <c r="J40" i="8" s="1"/>
  <c r="F16" i="8"/>
  <c r="F40" i="6"/>
  <c r="F40" i="8" s="1"/>
  <c r="I16" i="8"/>
  <c r="I40" i="6"/>
  <c r="I40" i="8" s="1"/>
  <c r="M16" i="8"/>
  <c r="M40" i="6"/>
  <c r="M40" i="8" s="1"/>
  <c r="E16" i="8"/>
  <c r="E40" i="6"/>
  <c r="E40" i="8" s="1"/>
  <c r="L16" i="8"/>
  <c r="L40" i="6"/>
  <c r="L40" i="8" s="1"/>
  <c r="D16" i="8"/>
  <c r="D40" i="6"/>
  <c r="D40" i="8" s="1"/>
  <c r="K16" i="8"/>
  <c r="K40" i="6"/>
  <c r="G16" i="8"/>
  <c r="G40" i="6"/>
  <c r="G40" i="8" s="1"/>
  <c r="C16" i="8"/>
  <c r="C40" i="6"/>
  <c r="C40" i="8" s="1"/>
  <c r="B13" i="8"/>
  <c r="B42" i="6"/>
  <c r="E12" i="6"/>
  <c r="E13" i="8" s="1"/>
  <c r="N38" i="6"/>
  <c r="N34" i="6"/>
  <c r="B25" i="7" s="1"/>
  <c r="N30" i="6"/>
  <c r="B42" i="7" s="1"/>
  <c r="N35" i="6"/>
  <c r="B38" i="7" s="1"/>
  <c r="J12" i="6"/>
  <c r="J13" i="8" s="1"/>
  <c r="M12" i="6"/>
  <c r="M13" i="8" s="1"/>
  <c r="I12" i="6"/>
  <c r="I13" i="8" s="1"/>
  <c r="L12" i="6"/>
  <c r="L13" i="8" s="1"/>
  <c r="H12" i="6"/>
  <c r="H13" i="8" s="1"/>
  <c r="D12" i="6"/>
  <c r="D13" i="8" s="1"/>
  <c r="D38" i="8"/>
  <c r="N38" i="8" s="1"/>
  <c r="N15" i="6"/>
  <c r="D35" i="8"/>
  <c r="N35" i="8" s="1"/>
  <c r="D34" i="8"/>
  <c r="N34" i="8" s="1"/>
  <c r="N15" i="8"/>
  <c r="N22" i="8"/>
  <c r="N14" i="8"/>
  <c r="N10" i="8"/>
  <c r="M9" i="8"/>
  <c r="I9" i="8"/>
  <c r="N10" i="6"/>
  <c r="N11" i="6"/>
  <c r="C12" i="6"/>
  <c r="C13" i="8" s="1"/>
  <c r="C12" i="8"/>
  <c r="N12" i="8" s="1"/>
  <c r="C11" i="8"/>
  <c r="N11" i="8" s="1"/>
  <c r="L8" i="8"/>
  <c r="H8" i="8"/>
  <c r="D8" i="8"/>
  <c r="G12" i="6"/>
  <c r="G13" i="8" s="1"/>
  <c r="G8" i="8"/>
  <c r="C8" i="8"/>
  <c r="K12" i="6"/>
  <c r="K13" i="8" s="1"/>
  <c r="N8" i="6"/>
  <c r="F12" i="6"/>
  <c r="F13" i="8" s="1"/>
  <c r="N9" i="6"/>
  <c r="N37" i="6"/>
  <c r="D37" i="8"/>
  <c r="N37" i="8" s="1"/>
  <c r="N36" i="8"/>
  <c r="N36" i="6"/>
  <c r="N33" i="6"/>
  <c r="B48" i="7" s="1"/>
  <c r="D33" i="8"/>
  <c r="N33" i="8" s="1"/>
  <c r="N32" i="6"/>
  <c r="B24" i="7" s="1"/>
  <c r="D32" i="8"/>
  <c r="N32" i="8" s="1"/>
  <c r="N31" i="8"/>
  <c r="N31" i="6"/>
  <c r="B43" i="7" s="1"/>
  <c r="D30" i="8"/>
  <c r="N30" i="8" s="1"/>
  <c r="N29" i="6"/>
  <c r="B46" i="7" s="1"/>
  <c r="D29" i="8"/>
  <c r="N29" i="8" s="1"/>
  <c r="N28" i="6"/>
  <c r="B47" i="7" s="1"/>
  <c r="N27" i="6"/>
  <c r="B23" i="7" s="1"/>
  <c r="D28" i="8"/>
  <c r="N28" i="8" s="1"/>
  <c r="N26" i="6"/>
  <c r="B22" i="7" s="1"/>
  <c r="D27" i="8"/>
  <c r="N27" i="8" s="1"/>
  <c r="N26" i="8"/>
  <c r="N25" i="6"/>
  <c r="B21" i="7" s="1"/>
  <c r="N24" i="6"/>
  <c r="D25" i="8"/>
  <c r="N25" i="8" s="1"/>
  <c r="N24" i="8"/>
  <c r="N23" i="6"/>
  <c r="M23" i="8"/>
  <c r="N23" i="8" s="1"/>
  <c r="K40" i="8"/>
  <c r="N22" i="6"/>
  <c r="N21" i="6"/>
  <c r="N20" i="6"/>
  <c r="B20" i="7" s="1"/>
  <c r="K21" i="8"/>
  <c r="N21" i="8" s="1"/>
  <c r="N19" i="6"/>
  <c r="B19" i="7" s="1"/>
  <c r="D20" i="8"/>
  <c r="N20" i="8" s="1"/>
  <c r="N18" i="6"/>
  <c r="B30" i="7" s="1"/>
  <c r="G19" i="8"/>
  <c r="D19" i="8"/>
  <c r="N17" i="6"/>
  <c r="D18" i="8"/>
  <c r="N18" i="8" s="1"/>
  <c r="E17" i="8"/>
  <c r="N17" i="8" s="1"/>
  <c r="N16" i="6"/>
  <c r="N7" i="6"/>
  <c r="B39" i="4"/>
  <c r="M37" i="4"/>
  <c r="L37" i="4"/>
  <c r="K37" i="4"/>
  <c r="J37" i="4"/>
  <c r="I37" i="4"/>
  <c r="H37" i="4"/>
  <c r="G37" i="4"/>
  <c r="F37" i="4"/>
  <c r="E37" i="4"/>
  <c r="D37" i="4"/>
  <c r="C37" i="4"/>
  <c r="M36" i="4"/>
  <c r="L36" i="4"/>
  <c r="K36" i="4"/>
  <c r="J36" i="4"/>
  <c r="I36" i="4"/>
  <c r="H36" i="4"/>
  <c r="G36" i="4"/>
  <c r="F36" i="4"/>
  <c r="E36" i="4"/>
  <c r="D36" i="4"/>
  <c r="C36" i="4"/>
  <c r="M35" i="4"/>
  <c r="L35" i="4"/>
  <c r="K35" i="4"/>
  <c r="J35" i="4"/>
  <c r="I35" i="4"/>
  <c r="H35" i="4"/>
  <c r="G35" i="4"/>
  <c r="F35" i="4"/>
  <c r="E35" i="4"/>
  <c r="D35" i="4"/>
  <c r="C35" i="4"/>
  <c r="M34" i="4"/>
  <c r="L34" i="4"/>
  <c r="K34" i="4"/>
  <c r="J34" i="4"/>
  <c r="I34" i="4"/>
  <c r="H34" i="4"/>
  <c r="G34" i="4"/>
  <c r="F34" i="4"/>
  <c r="E34" i="4"/>
  <c r="D34" i="4"/>
  <c r="C34" i="4"/>
  <c r="M33" i="4"/>
  <c r="L33" i="4"/>
  <c r="K33" i="4"/>
  <c r="J33" i="4"/>
  <c r="I33" i="4"/>
  <c r="H33" i="4"/>
  <c r="G33" i="4"/>
  <c r="F33" i="4"/>
  <c r="E33" i="4"/>
  <c r="D33" i="4"/>
  <c r="C33" i="4"/>
  <c r="M32" i="4"/>
  <c r="L32" i="4"/>
  <c r="K32" i="4"/>
  <c r="J32" i="4"/>
  <c r="I32" i="4"/>
  <c r="H32" i="4"/>
  <c r="G32" i="4"/>
  <c r="F32" i="4"/>
  <c r="E32" i="4"/>
  <c r="D32" i="4"/>
  <c r="C32" i="4"/>
  <c r="M31" i="4"/>
  <c r="L31" i="4"/>
  <c r="K31" i="4"/>
  <c r="J31" i="4"/>
  <c r="I31" i="4"/>
  <c r="H31" i="4"/>
  <c r="G31" i="4"/>
  <c r="F31" i="4"/>
  <c r="E31" i="4"/>
  <c r="D31" i="4"/>
  <c r="C31" i="4"/>
  <c r="M30" i="4"/>
  <c r="L30" i="4"/>
  <c r="K30" i="4"/>
  <c r="J30" i="4"/>
  <c r="I30" i="4"/>
  <c r="H30" i="4"/>
  <c r="G30" i="4"/>
  <c r="F30" i="4"/>
  <c r="E30" i="4"/>
  <c r="D30" i="4"/>
  <c r="C30" i="4"/>
  <c r="M29" i="4"/>
  <c r="L29" i="4"/>
  <c r="K29" i="4"/>
  <c r="J29" i="4"/>
  <c r="I29" i="4"/>
  <c r="H29" i="4"/>
  <c r="G29" i="4"/>
  <c r="F29" i="4"/>
  <c r="E29" i="4"/>
  <c r="D29" i="4"/>
  <c r="C29" i="4"/>
  <c r="M28" i="4"/>
  <c r="L28" i="4"/>
  <c r="K28" i="4"/>
  <c r="J28" i="4"/>
  <c r="I28" i="4"/>
  <c r="H28" i="4"/>
  <c r="G28" i="4"/>
  <c r="F28" i="4"/>
  <c r="E28" i="4"/>
  <c r="D28" i="4"/>
  <c r="C28" i="4"/>
  <c r="M27" i="4"/>
  <c r="L27" i="4"/>
  <c r="K27" i="4"/>
  <c r="J27" i="4"/>
  <c r="I27" i="4"/>
  <c r="H27" i="4"/>
  <c r="G27" i="4"/>
  <c r="F27" i="4"/>
  <c r="E27" i="4"/>
  <c r="D27" i="4"/>
  <c r="C27" i="4"/>
  <c r="M26" i="4"/>
  <c r="L26" i="4"/>
  <c r="K26" i="4"/>
  <c r="J26" i="4"/>
  <c r="I26" i="4"/>
  <c r="H26" i="4"/>
  <c r="G26" i="4"/>
  <c r="F26" i="4"/>
  <c r="E26" i="4"/>
  <c r="D26" i="4"/>
  <c r="C26" i="4"/>
  <c r="M25" i="4"/>
  <c r="L25" i="4"/>
  <c r="K25" i="4"/>
  <c r="J25" i="4"/>
  <c r="I25" i="4"/>
  <c r="H25" i="4"/>
  <c r="G25" i="4"/>
  <c r="F25" i="4"/>
  <c r="E25" i="4"/>
  <c r="D25" i="4"/>
  <c r="C25" i="4"/>
  <c r="M24" i="4"/>
  <c r="L24" i="4"/>
  <c r="K24" i="4"/>
  <c r="J24" i="4"/>
  <c r="I24" i="4"/>
  <c r="H24" i="4"/>
  <c r="G24" i="4"/>
  <c r="F24" i="4"/>
  <c r="E24" i="4"/>
  <c r="D24" i="4"/>
  <c r="C24" i="4"/>
  <c r="M23" i="4"/>
  <c r="L23" i="4"/>
  <c r="K23" i="4"/>
  <c r="J23" i="4"/>
  <c r="I23" i="4"/>
  <c r="H23" i="4"/>
  <c r="G23" i="4"/>
  <c r="F23" i="4"/>
  <c r="E23" i="4"/>
  <c r="D23" i="4"/>
  <c r="C23" i="4"/>
  <c r="M22" i="4"/>
  <c r="L22" i="4"/>
  <c r="K22" i="4"/>
  <c r="J22" i="4"/>
  <c r="I22" i="4"/>
  <c r="H22" i="4"/>
  <c r="G22" i="4"/>
  <c r="F22" i="4"/>
  <c r="E22" i="4"/>
  <c r="D22" i="4"/>
  <c r="C22" i="4"/>
  <c r="M21" i="4"/>
  <c r="L21" i="4"/>
  <c r="K21" i="4"/>
  <c r="J21" i="4"/>
  <c r="I21" i="4"/>
  <c r="H21" i="4"/>
  <c r="G21" i="4"/>
  <c r="F21" i="4"/>
  <c r="E21" i="4"/>
  <c r="D21" i="4"/>
  <c r="C21" i="4"/>
  <c r="M20" i="4"/>
  <c r="L20" i="4"/>
  <c r="K20" i="4"/>
  <c r="J20" i="4"/>
  <c r="I20" i="4"/>
  <c r="H20" i="4"/>
  <c r="G20" i="4"/>
  <c r="F20" i="4"/>
  <c r="E20" i="4"/>
  <c r="D20" i="4"/>
  <c r="C20" i="4"/>
  <c r="M19" i="4"/>
  <c r="L19" i="4"/>
  <c r="K19" i="4"/>
  <c r="J19" i="4"/>
  <c r="I19" i="4"/>
  <c r="H19" i="4"/>
  <c r="G19" i="4"/>
  <c r="F19" i="4"/>
  <c r="E19" i="4"/>
  <c r="D19" i="4"/>
  <c r="C19" i="4"/>
  <c r="M18" i="4"/>
  <c r="M39" i="4" s="1"/>
  <c r="L18" i="4"/>
  <c r="K18" i="4"/>
  <c r="J18" i="4"/>
  <c r="I18" i="4"/>
  <c r="H18" i="4"/>
  <c r="G18" i="4"/>
  <c r="F18" i="4"/>
  <c r="E18" i="4"/>
  <c r="E39" i="4" s="1"/>
  <c r="D18" i="4"/>
  <c r="C18" i="4"/>
  <c r="M17" i="4"/>
  <c r="L17" i="4"/>
  <c r="K17" i="4"/>
  <c r="J17" i="4"/>
  <c r="I17" i="4"/>
  <c r="H17" i="4"/>
  <c r="G17" i="4"/>
  <c r="F17" i="4"/>
  <c r="E17" i="4"/>
  <c r="D17" i="4"/>
  <c r="C17" i="4"/>
  <c r="M16" i="4"/>
  <c r="L16" i="4"/>
  <c r="J16" i="4"/>
  <c r="I16" i="4"/>
  <c r="I39" i="4" s="1"/>
  <c r="G16" i="4"/>
  <c r="F16" i="4"/>
  <c r="D16" i="4"/>
  <c r="K12" i="4"/>
  <c r="G12" i="4"/>
  <c r="C12" i="4"/>
  <c r="B12" i="4"/>
  <c r="M11" i="4"/>
  <c r="L11" i="4"/>
  <c r="K11" i="4"/>
  <c r="J11" i="4"/>
  <c r="I11" i="4"/>
  <c r="H11" i="4"/>
  <c r="G11" i="4"/>
  <c r="F11" i="4"/>
  <c r="E11" i="4"/>
  <c r="D11" i="4"/>
  <c r="C11" i="4"/>
  <c r="M10" i="4"/>
  <c r="L10" i="4"/>
  <c r="K10" i="4"/>
  <c r="J10" i="4"/>
  <c r="I10" i="4"/>
  <c r="H10" i="4"/>
  <c r="G10" i="4"/>
  <c r="F10" i="4"/>
  <c r="E10" i="4"/>
  <c r="D10" i="4"/>
  <c r="C10" i="4"/>
  <c r="M9" i="4"/>
  <c r="L9" i="4"/>
  <c r="K9" i="4"/>
  <c r="J9" i="4"/>
  <c r="I9" i="4"/>
  <c r="H9" i="4"/>
  <c r="G9" i="4"/>
  <c r="F9" i="4"/>
  <c r="E9" i="4"/>
  <c r="D9" i="4"/>
  <c r="C9" i="4"/>
  <c r="M8" i="4"/>
  <c r="L8" i="4"/>
  <c r="K8" i="4"/>
  <c r="J8" i="4"/>
  <c r="I8" i="4"/>
  <c r="H8" i="4"/>
  <c r="G8" i="4"/>
  <c r="F8" i="4"/>
  <c r="E8" i="4"/>
  <c r="D8" i="4"/>
  <c r="C8" i="4"/>
  <c r="M7" i="4"/>
  <c r="L7" i="4"/>
  <c r="K7" i="4"/>
  <c r="J7" i="4"/>
  <c r="I7" i="4"/>
  <c r="H7" i="4"/>
  <c r="G7" i="4"/>
  <c r="F7" i="4"/>
  <c r="E7" i="4"/>
  <c r="D7" i="4"/>
  <c r="C7" i="4"/>
  <c r="B6" i="4"/>
  <c r="C6" i="4" s="1"/>
  <c r="D6" i="4" s="1"/>
  <c r="E6" i="4" s="1"/>
  <c r="F6" i="4" s="1"/>
  <c r="G6" i="4" s="1"/>
  <c r="H6" i="4" s="1"/>
  <c r="I6" i="4" s="1"/>
  <c r="J6" i="4" s="1"/>
  <c r="K6" i="4" s="1"/>
  <c r="L6" i="4" s="1"/>
  <c r="M6" i="4" s="1"/>
  <c r="B39" i="3"/>
  <c r="AK37" i="3"/>
  <c r="AJ37" i="3"/>
  <c r="AI37" i="3"/>
  <c r="AH37" i="3"/>
  <c r="AG37" i="3"/>
  <c r="AF37" i="3"/>
  <c r="AE37" i="3"/>
  <c r="AD37" i="3"/>
  <c r="AC37" i="3"/>
  <c r="AB37" i="3"/>
  <c r="AA37" i="3"/>
  <c r="Z37" i="3"/>
  <c r="Y37" i="3"/>
  <c r="X37" i="3"/>
  <c r="W37" i="3"/>
  <c r="V37" i="3"/>
  <c r="U37" i="3"/>
  <c r="T37" i="3"/>
  <c r="S37" i="3"/>
  <c r="R37" i="3"/>
  <c r="Q37" i="3"/>
  <c r="P37" i="3"/>
  <c r="O37" i="3"/>
  <c r="N37" i="3"/>
  <c r="M37" i="3"/>
  <c r="L37" i="3"/>
  <c r="K37" i="3"/>
  <c r="J37" i="3"/>
  <c r="I37" i="3"/>
  <c r="H37" i="3"/>
  <c r="G37" i="3"/>
  <c r="F37" i="3"/>
  <c r="E37" i="3"/>
  <c r="D37" i="3"/>
  <c r="C37" i="3"/>
  <c r="AK36" i="3"/>
  <c r="AJ36" i="3"/>
  <c r="AI36" i="3"/>
  <c r="AH36" i="3"/>
  <c r="AG36" i="3"/>
  <c r="AF36" i="3"/>
  <c r="AE36" i="3"/>
  <c r="AD36" i="3"/>
  <c r="AC36" i="3"/>
  <c r="AB36" i="3"/>
  <c r="AA36" i="3"/>
  <c r="Z36" i="3"/>
  <c r="Y36" i="3"/>
  <c r="X36" i="3"/>
  <c r="W36" i="3"/>
  <c r="V36" i="3"/>
  <c r="U36" i="3"/>
  <c r="T36" i="3"/>
  <c r="S36" i="3"/>
  <c r="R36" i="3"/>
  <c r="Q36" i="3"/>
  <c r="P36" i="3"/>
  <c r="O36" i="3"/>
  <c r="N36" i="3"/>
  <c r="M36" i="3"/>
  <c r="L36" i="3"/>
  <c r="K36" i="3"/>
  <c r="J36" i="3"/>
  <c r="I36" i="3"/>
  <c r="H36" i="3"/>
  <c r="G36" i="3"/>
  <c r="F36" i="3"/>
  <c r="E36" i="3"/>
  <c r="D36" i="3"/>
  <c r="C36" i="3"/>
  <c r="AK35" i="3"/>
  <c r="AJ35" i="3"/>
  <c r="AI35" i="3"/>
  <c r="AH35" i="3"/>
  <c r="AG35" i="3"/>
  <c r="AF35" i="3"/>
  <c r="AE35" i="3"/>
  <c r="AD35" i="3"/>
  <c r="AC35" i="3"/>
  <c r="AB35" i="3"/>
  <c r="AA35" i="3"/>
  <c r="Z35" i="3"/>
  <c r="Y35" i="3"/>
  <c r="X35" i="3"/>
  <c r="W35" i="3"/>
  <c r="V35" i="3"/>
  <c r="U35" i="3"/>
  <c r="T35" i="3"/>
  <c r="S35" i="3"/>
  <c r="R35" i="3"/>
  <c r="Q35" i="3"/>
  <c r="P35" i="3"/>
  <c r="O35" i="3"/>
  <c r="N35" i="3"/>
  <c r="M35" i="3"/>
  <c r="L35" i="3"/>
  <c r="K35" i="3"/>
  <c r="J35" i="3"/>
  <c r="I35" i="3"/>
  <c r="H35" i="3"/>
  <c r="G35" i="3"/>
  <c r="F35" i="3"/>
  <c r="E35" i="3"/>
  <c r="D35" i="3"/>
  <c r="C35" i="3"/>
  <c r="AK34" i="3"/>
  <c r="AJ34" i="3"/>
  <c r="AI34" i="3"/>
  <c r="AH34" i="3"/>
  <c r="AG34" i="3"/>
  <c r="AF34" i="3"/>
  <c r="AE34" i="3"/>
  <c r="AD34" i="3"/>
  <c r="AC34" i="3"/>
  <c r="AB34" i="3"/>
  <c r="AA34" i="3"/>
  <c r="Z34" i="3"/>
  <c r="Y34" i="3"/>
  <c r="X34" i="3"/>
  <c r="W34" i="3"/>
  <c r="V34" i="3"/>
  <c r="U34" i="3"/>
  <c r="T34" i="3"/>
  <c r="S34" i="3"/>
  <c r="R34" i="3"/>
  <c r="Q34" i="3"/>
  <c r="P34" i="3"/>
  <c r="O34" i="3"/>
  <c r="N34" i="3"/>
  <c r="M34" i="3"/>
  <c r="L34" i="3"/>
  <c r="K34" i="3"/>
  <c r="J34" i="3"/>
  <c r="I34" i="3"/>
  <c r="H34" i="3"/>
  <c r="G34" i="3"/>
  <c r="F34" i="3"/>
  <c r="E34" i="3"/>
  <c r="D34" i="3"/>
  <c r="C34" i="3"/>
  <c r="AK33" i="3"/>
  <c r="AJ33" i="3"/>
  <c r="AI33" i="3"/>
  <c r="AH33" i="3"/>
  <c r="AG33" i="3"/>
  <c r="AF33" i="3"/>
  <c r="AE33" i="3"/>
  <c r="AD33" i="3"/>
  <c r="AC33" i="3"/>
  <c r="AB33" i="3"/>
  <c r="AA33" i="3"/>
  <c r="Z33" i="3"/>
  <c r="Y33" i="3"/>
  <c r="X33" i="3"/>
  <c r="W33" i="3"/>
  <c r="V33" i="3"/>
  <c r="U33" i="3"/>
  <c r="T33" i="3"/>
  <c r="S33" i="3"/>
  <c r="R33" i="3"/>
  <c r="Q33" i="3"/>
  <c r="P33" i="3"/>
  <c r="O33" i="3"/>
  <c r="N33" i="3"/>
  <c r="M33" i="3"/>
  <c r="L33" i="3"/>
  <c r="K33" i="3"/>
  <c r="J33" i="3"/>
  <c r="I33" i="3"/>
  <c r="H33" i="3"/>
  <c r="G33" i="3"/>
  <c r="F33" i="3"/>
  <c r="E33" i="3"/>
  <c r="D33" i="3"/>
  <c r="C33" i="3"/>
  <c r="AK32" i="3"/>
  <c r="AJ32" i="3"/>
  <c r="AI32" i="3"/>
  <c r="AH32" i="3"/>
  <c r="AG32" i="3"/>
  <c r="AF32" i="3"/>
  <c r="AE32" i="3"/>
  <c r="AD32" i="3"/>
  <c r="AC32" i="3"/>
  <c r="AB32" i="3"/>
  <c r="AA32" i="3"/>
  <c r="Z32" i="3"/>
  <c r="Y32" i="3"/>
  <c r="X32" i="3"/>
  <c r="W32" i="3"/>
  <c r="V32" i="3"/>
  <c r="U32" i="3"/>
  <c r="T32" i="3"/>
  <c r="S32" i="3"/>
  <c r="R32" i="3"/>
  <c r="Q32" i="3"/>
  <c r="P32" i="3"/>
  <c r="O32" i="3"/>
  <c r="N32" i="3"/>
  <c r="M32" i="3"/>
  <c r="L32" i="3"/>
  <c r="K32" i="3"/>
  <c r="J32" i="3"/>
  <c r="I32" i="3"/>
  <c r="H32" i="3"/>
  <c r="G32" i="3"/>
  <c r="F32" i="3"/>
  <c r="E32" i="3"/>
  <c r="D32" i="3"/>
  <c r="C32" i="3"/>
  <c r="AK31" i="3"/>
  <c r="AJ31" i="3"/>
  <c r="AI31" i="3"/>
  <c r="AH31" i="3"/>
  <c r="AG31" i="3"/>
  <c r="AF31" i="3"/>
  <c r="AE31" i="3"/>
  <c r="AD31" i="3"/>
  <c r="AC31" i="3"/>
  <c r="AB31" i="3"/>
  <c r="AA31" i="3"/>
  <c r="Z31" i="3"/>
  <c r="Y31" i="3"/>
  <c r="X31" i="3"/>
  <c r="W31" i="3"/>
  <c r="V31" i="3"/>
  <c r="U31" i="3"/>
  <c r="T31" i="3"/>
  <c r="S31" i="3"/>
  <c r="R31" i="3"/>
  <c r="Q31" i="3"/>
  <c r="P31" i="3"/>
  <c r="O31" i="3"/>
  <c r="N31" i="3"/>
  <c r="M31" i="3"/>
  <c r="L31" i="3"/>
  <c r="K31" i="3"/>
  <c r="J31" i="3"/>
  <c r="I31" i="3"/>
  <c r="H31" i="3"/>
  <c r="G31" i="3"/>
  <c r="F31" i="3"/>
  <c r="E31" i="3"/>
  <c r="D31" i="3"/>
  <c r="C31" i="3"/>
  <c r="AK30" i="3"/>
  <c r="AJ30" i="3"/>
  <c r="AI30" i="3"/>
  <c r="AH30" i="3"/>
  <c r="AG30" i="3"/>
  <c r="AF30" i="3"/>
  <c r="AE30" i="3"/>
  <c r="AD30" i="3"/>
  <c r="AC30" i="3"/>
  <c r="AB30" i="3"/>
  <c r="AA30" i="3"/>
  <c r="Z30" i="3"/>
  <c r="Y30" i="3"/>
  <c r="X30" i="3"/>
  <c r="W30" i="3"/>
  <c r="V30" i="3"/>
  <c r="U30" i="3"/>
  <c r="T30" i="3"/>
  <c r="S30" i="3"/>
  <c r="R30" i="3"/>
  <c r="Q30" i="3"/>
  <c r="P30" i="3"/>
  <c r="O30" i="3"/>
  <c r="N30" i="3"/>
  <c r="M30" i="3"/>
  <c r="L30" i="3"/>
  <c r="K30" i="3"/>
  <c r="J30" i="3"/>
  <c r="I30" i="3"/>
  <c r="H30" i="3"/>
  <c r="G30" i="3"/>
  <c r="F30" i="3"/>
  <c r="E30" i="3"/>
  <c r="D30" i="3"/>
  <c r="C30" i="3"/>
  <c r="AK29" i="3"/>
  <c r="AJ29" i="3"/>
  <c r="AI29" i="3"/>
  <c r="AH29" i="3"/>
  <c r="AG29" i="3"/>
  <c r="AF29" i="3"/>
  <c r="AE29" i="3"/>
  <c r="AD29" i="3"/>
  <c r="AC29" i="3"/>
  <c r="AB29" i="3"/>
  <c r="AA29" i="3"/>
  <c r="Z29" i="3"/>
  <c r="Y29" i="3"/>
  <c r="X29" i="3"/>
  <c r="W29" i="3"/>
  <c r="V29" i="3"/>
  <c r="U29" i="3"/>
  <c r="T29" i="3"/>
  <c r="S29" i="3"/>
  <c r="R29" i="3"/>
  <c r="Q29" i="3"/>
  <c r="P29" i="3"/>
  <c r="O29" i="3"/>
  <c r="N29" i="3"/>
  <c r="M29" i="3"/>
  <c r="L29" i="3"/>
  <c r="K29" i="3"/>
  <c r="J29" i="3"/>
  <c r="I29" i="3"/>
  <c r="H29" i="3"/>
  <c r="G29" i="3"/>
  <c r="F29" i="3"/>
  <c r="E29" i="3"/>
  <c r="D29" i="3"/>
  <c r="C29" i="3"/>
  <c r="AK28" i="3"/>
  <c r="AJ28" i="3"/>
  <c r="AI28" i="3"/>
  <c r="AH28" i="3"/>
  <c r="AG28" i="3"/>
  <c r="AF28" i="3"/>
  <c r="AE28" i="3"/>
  <c r="AD28" i="3"/>
  <c r="AC28" i="3"/>
  <c r="AB28" i="3"/>
  <c r="AA28" i="3"/>
  <c r="Z28" i="3"/>
  <c r="Y28" i="3"/>
  <c r="X28" i="3"/>
  <c r="W28" i="3"/>
  <c r="V28" i="3"/>
  <c r="U28" i="3"/>
  <c r="T28" i="3"/>
  <c r="S28" i="3"/>
  <c r="R28" i="3"/>
  <c r="Q28" i="3"/>
  <c r="P28" i="3"/>
  <c r="O28" i="3"/>
  <c r="N28" i="3"/>
  <c r="M28" i="3"/>
  <c r="L28" i="3"/>
  <c r="K28" i="3"/>
  <c r="J28" i="3"/>
  <c r="I28" i="3"/>
  <c r="H28" i="3"/>
  <c r="G28" i="3"/>
  <c r="F28" i="3"/>
  <c r="E28" i="3"/>
  <c r="D28" i="3"/>
  <c r="C28" i="3"/>
  <c r="AK27" i="3"/>
  <c r="AJ27" i="3"/>
  <c r="AI27" i="3"/>
  <c r="AH27" i="3"/>
  <c r="AG27" i="3"/>
  <c r="AF27" i="3"/>
  <c r="AE27" i="3"/>
  <c r="AD27" i="3"/>
  <c r="AC27" i="3"/>
  <c r="AB27" i="3"/>
  <c r="AA27" i="3"/>
  <c r="Z27" i="3"/>
  <c r="Y27" i="3"/>
  <c r="X27" i="3"/>
  <c r="W27" i="3"/>
  <c r="V27" i="3"/>
  <c r="U27" i="3"/>
  <c r="T27" i="3"/>
  <c r="S27" i="3"/>
  <c r="R27" i="3"/>
  <c r="Q27" i="3"/>
  <c r="P27" i="3"/>
  <c r="O27" i="3"/>
  <c r="N27" i="3"/>
  <c r="M27" i="3"/>
  <c r="L27" i="3"/>
  <c r="K27" i="3"/>
  <c r="J27" i="3"/>
  <c r="I27" i="3"/>
  <c r="H27" i="3"/>
  <c r="G27" i="3"/>
  <c r="F27" i="3"/>
  <c r="E27" i="3"/>
  <c r="D27" i="3"/>
  <c r="C27" i="3"/>
  <c r="AK26" i="3"/>
  <c r="AJ26" i="3"/>
  <c r="AI26" i="3"/>
  <c r="AH26" i="3"/>
  <c r="AG26" i="3"/>
  <c r="AF26" i="3"/>
  <c r="AE26" i="3"/>
  <c r="AD26" i="3"/>
  <c r="AC26" i="3"/>
  <c r="AB26" i="3"/>
  <c r="AA26" i="3"/>
  <c r="Z26" i="3"/>
  <c r="Y26" i="3"/>
  <c r="X26" i="3"/>
  <c r="W26" i="3"/>
  <c r="V26" i="3"/>
  <c r="U26" i="3"/>
  <c r="T26" i="3"/>
  <c r="S26" i="3"/>
  <c r="R26" i="3"/>
  <c r="Q26" i="3"/>
  <c r="P26" i="3"/>
  <c r="O26" i="3"/>
  <c r="N26" i="3"/>
  <c r="M26" i="3"/>
  <c r="L26" i="3"/>
  <c r="K26" i="3"/>
  <c r="J26" i="3"/>
  <c r="I26" i="3"/>
  <c r="H26" i="3"/>
  <c r="G26" i="3"/>
  <c r="F26" i="3"/>
  <c r="E26" i="3"/>
  <c r="D26" i="3"/>
  <c r="C26" i="3"/>
  <c r="AK25" i="3"/>
  <c r="AJ25" i="3"/>
  <c r="AI25" i="3"/>
  <c r="AH25" i="3"/>
  <c r="AG25" i="3"/>
  <c r="AF25" i="3"/>
  <c r="AE25" i="3"/>
  <c r="AD25" i="3"/>
  <c r="AC25" i="3"/>
  <c r="AB25" i="3"/>
  <c r="AA25" i="3"/>
  <c r="Z25" i="3"/>
  <c r="Y25" i="3"/>
  <c r="X25" i="3"/>
  <c r="W25" i="3"/>
  <c r="V25" i="3"/>
  <c r="U25" i="3"/>
  <c r="T25" i="3"/>
  <c r="S25" i="3"/>
  <c r="R25" i="3"/>
  <c r="Q25" i="3"/>
  <c r="P25" i="3"/>
  <c r="O25" i="3"/>
  <c r="N25" i="3"/>
  <c r="M25" i="3"/>
  <c r="L25" i="3"/>
  <c r="K25" i="3"/>
  <c r="J25" i="3"/>
  <c r="I25" i="3"/>
  <c r="H25" i="3"/>
  <c r="G25" i="3"/>
  <c r="F25" i="3"/>
  <c r="E25" i="3"/>
  <c r="D25" i="3"/>
  <c r="C25" i="3"/>
  <c r="AK24" i="3"/>
  <c r="AJ24" i="3"/>
  <c r="AI24" i="3"/>
  <c r="AH24" i="3"/>
  <c r="AG24" i="3"/>
  <c r="AF24" i="3"/>
  <c r="AE24" i="3"/>
  <c r="AD24" i="3"/>
  <c r="AC24" i="3"/>
  <c r="AB24" i="3"/>
  <c r="AA24" i="3"/>
  <c r="Z24" i="3"/>
  <c r="Y24" i="3"/>
  <c r="X24" i="3"/>
  <c r="W24" i="3"/>
  <c r="V24" i="3"/>
  <c r="U24" i="3"/>
  <c r="T24" i="3"/>
  <c r="S24" i="3"/>
  <c r="R24" i="3"/>
  <c r="Q24" i="3"/>
  <c r="P24" i="3"/>
  <c r="O24" i="3"/>
  <c r="N24" i="3"/>
  <c r="M24" i="3"/>
  <c r="L24" i="3"/>
  <c r="K24" i="3"/>
  <c r="J24" i="3"/>
  <c r="I24" i="3"/>
  <c r="H24" i="3"/>
  <c r="G24" i="3"/>
  <c r="F24" i="3"/>
  <c r="E24" i="3"/>
  <c r="D24" i="3"/>
  <c r="C24" i="3"/>
  <c r="AK23" i="3"/>
  <c r="AJ23" i="3"/>
  <c r="AI23" i="3"/>
  <c r="AH23" i="3"/>
  <c r="AG23" i="3"/>
  <c r="AF23" i="3"/>
  <c r="AE23" i="3"/>
  <c r="AD23" i="3"/>
  <c r="AC23" i="3"/>
  <c r="AB23" i="3"/>
  <c r="AA23" i="3"/>
  <c r="Z23" i="3"/>
  <c r="Y23" i="3"/>
  <c r="X23" i="3"/>
  <c r="W23" i="3"/>
  <c r="V23" i="3"/>
  <c r="U23" i="3"/>
  <c r="T23" i="3"/>
  <c r="S23" i="3"/>
  <c r="R23" i="3"/>
  <c r="Q23" i="3"/>
  <c r="P23" i="3"/>
  <c r="O23" i="3"/>
  <c r="N23" i="3"/>
  <c r="M23" i="3"/>
  <c r="L23" i="3"/>
  <c r="K23" i="3"/>
  <c r="J23" i="3"/>
  <c r="I23" i="3"/>
  <c r="H23" i="3"/>
  <c r="G23" i="3"/>
  <c r="F23" i="3"/>
  <c r="E23" i="3"/>
  <c r="D23" i="3"/>
  <c r="C23" i="3"/>
  <c r="AK22" i="3"/>
  <c r="AJ22" i="3"/>
  <c r="AI22" i="3"/>
  <c r="AH22" i="3"/>
  <c r="AG22" i="3"/>
  <c r="AF22" i="3"/>
  <c r="AE22" i="3"/>
  <c r="AD22" i="3"/>
  <c r="AC22" i="3"/>
  <c r="AB22" i="3"/>
  <c r="AA22" i="3"/>
  <c r="Z22" i="3"/>
  <c r="Y22" i="3"/>
  <c r="X22" i="3"/>
  <c r="W22" i="3"/>
  <c r="V22" i="3"/>
  <c r="U22" i="3"/>
  <c r="T22" i="3"/>
  <c r="S22" i="3"/>
  <c r="R22" i="3"/>
  <c r="Q22" i="3"/>
  <c r="P22" i="3"/>
  <c r="O22" i="3"/>
  <c r="N22" i="3"/>
  <c r="M22" i="3"/>
  <c r="L22" i="3"/>
  <c r="K22" i="3"/>
  <c r="J22" i="3"/>
  <c r="I22" i="3"/>
  <c r="H22" i="3"/>
  <c r="G22" i="3"/>
  <c r="F22" i="3"/>
  <c r="E22" i="3"/>
  <c r="D22" i="3"/>
  <c r="C22" i="3"/>
  <c r="AK21" i="3"/>
  <c r="AJ21" i="3"/>
  <c r="AI21" i="3"/>
  <c r="AH21" i="3"/>
  <c r="AG21" i="3"/>
  <c r="AF21" i="3"/>
  <c r="AE21" i="3"/>
  <c r="AD21" i="3"/>
  <c r="AC21" i="3"/>
  <c r="AB21" i="3"/>
  <c r="AA21" i="3"/>
  <c r="Z21" i="3"/>
  <c r="Y21" i="3"/>
  <c r="X21" i="3"/>
  <c r="W21" i="3"/>
  <c r="V21" i="3"/>
  <c r="U21" i="3"/>
  <c r="T21" i="3"/>
  <c r="S21" i="3"/>
  <c r="R21" i="3"/>
  <c r="Q21" i="3"/>
  <c r="P21" i="3"/>
  <c r="O21" i="3"/>
  <c r="N21" i="3"/>
  <c r="M21" i="3"/>
  <c r="L21" i="3"/>
  <c r="K21" i="3"/>
  <c r="J21" i="3"/>
  <c r="I21" i="3"/>
  <c r="H21" i="3"/>
  <c r="G21" i="3"/>
  <c r="F21" i="3"/>
  <c r="E21" i="3"/>
  <c r="D21" i="3"/>
  <c r="C21" i="3"/>
  <c r="AK20" i="3"/>
  <c r="AJ20" i="3"/>
  <c r="AI20" i="3"/>
  <c r="AH20" i="3"/>
  <c r="AG20" i="3"/>
  <c r="AF20" i="3"/>
  <c r="AE20" i="3"/>
  <c r="AD20" i="3"/>
  <c r="AC20" i="3"/>
  <c r="AB20" i="3"/>
  <c r="AA20" i="3"/>
  <c r="Z20" i="3"/>
  <c r="Y20" i="3"/>
  <c r="X20" i="3"/>
  <c r="W20" i="3"/>
  <c r="V20" i="3"/>
  <c r="U20" i="3"/>
  <c r="T20" i="3"/>
  <c r="S20" i="3"/>
  <c r="R20" i="3"/>
  <c r="Q20" i="3"/>
  <c r="P20" i="3"/>
  <c r="O20" i="3"/>
  <c r="N20" i="3"/>
  <c r="M20" i="3"/>
  <c r="L20" i="3"/>
  <c r="K20" i="3"/>
  <c r="J20" i="3"/>
  <c r="I20" i="3"/>
  <c r="H20" i="3"/>
  <c r="G20" i="3"/>
  <c r="F20" i="3"/>
  <c r="E20" i="3"/>
  <c r="D20" i="3"/>
  <c r="C20" i="3"/>
  <c r="AK19" i="3"/>
  <c r="AJ19" i="3"/>
  <c r="AI19" i="3"/>
  <c r="AH19" i="3"/>
  <c r="AG19" i="3"/>
  <c r="AF19" i="3"/>
  <c r="AE19" i="3"/>
  <c r="AD19" i="3"/>
  <c r="AC19" i="3"/>
  <c r="AB19" i="3"/>
  <c r="AA19" i="3"/>
  <c r="Z19" i="3"/>
  <c r="Y19" i="3"/>
  <c r="X19" i="3"/>
  <c r="W19" i="3"/>
  <c r="V19" i="3"/>
  <c r="U19" i="3"/>
  <c r="T19" i="3"/>
  <c r="S19" i="3"/>
  <c r="R19" i="3"/>
  <c r="Q19" i="3"/>
  <c r="P19" i="3"/>
  <c r="O19" i="3"/>
  <c r="N19" i="3"/>
  <c r="M19" i="3"/>
  <c r="L19" i="3"/>
  <c r="K19" i="3"/>
  <c r="J19" i="3"/>
  <c r="I19" i="3"/>
  <c r="H19" i="3"/>
  <c r="G19" i="3"/>
  <c r="F19" i="3"/>
  <c r="E19" i="3"/>
  <c r="D19" i="3"/>
  <c r="C19" i="3"/>
  <c r="AK18" i="3"/>
  <c r="AJ18" i="3"/>
  <c r="AI18" i="3"/>
  <c r="AH18" i="3"/>
  <c r="AG18" i="3"/>
  <c r="AF18" i="3"/>
  <c r="AE18" i="3"/>
  <c r="AD18" i="3"/>
  <c r="AC18" i="3"/>
  <c r="AB18" i="3"/>
  <c r="AA18" i="3"/>
  <c r="Z18" i="3"/>
  <c r="Y18" i="3"/>
  <c r="X18" i="3"/>
  <c r="W18" i="3"/>
  <c r="V18" i="3"/>
  <c r="U18" i="3"/>
  <c r="T18" i="3"/>
  <c r="S18" i="3"/>
  <c r="R18" i="3"/>
  <c r="Q18" i="3"/>
  <c r="P18" i="3"/>
  <c r="O18" i="3"/>
  <c r="N18" i="3"/>
  <c r="M18" i="3"/>
  <c r="L18" i="3"/>
  <c r="K18" i="3"/>
  <c r="J18" i="3"/>
  <c r="I18" i="3"/>
  <c r="H18" i="3"/>
  <c r="G18" i="3"/>
  <c r="F18" i="3"/>
  <c r="E18" i="3"/>
  <c r="D18" i="3"/>
  <c r="C18" i="3"/>
  <c r="AK17" i="3"/>
  <c r="AJ17" i="3"/>
  <c r="AI17" i="3"/>
  <c r="AH17" i="3"/>
  <c r="AG17" i="3"/>
  <c r="AF17" i="3"/>
  <c r="AE17" i="3"/>
  <c r="AD17" i="3"/>
  <c r="AC17" i="3"/>
  <c r="AB17" i="3"/>
  <c r="AA17" i="3"/>
  <c r="Z17" i="3"/>
  <c r="Y17" i="3"/>
  <c r="X17" i="3"/>
  <c r="W17" i="3"/>
  <c r="V17" i="3"/>
  <c r="U17" i="3"/>
  <c r="T17" i="3"/>
  <c r="S17" i="3"/>
  <c r="R17" i="3"/>
  <c r="Q17" i="3"/>
  <c r="P17" i="3"/>
  <c r="O17" i="3"/>
  <c r="N17" i="3"/>
  <c r="M17" i="3"/>
  <c r="L17" i="3"/>
  <c r="K17" i="3"/>
  <c r="J17" i="3"/>
  <c r="I17" i="3"/>
  <c r="H17" i="3"/>
  <c r="G17" i="3"/>
  <c r="F17" i="3"/>
  <c r="E17" i="3"/>
  <c r="D17" i="3"/>
  <c r="C17" i="3"/>
  <c r="AK16" i="3"/>
  <c r="AJ16" i="3"/>
  <c r="AI16" i="3"/>
  <c r="AH16" i="3"/>
  <c r="AG16" i="3"/>
  <c r="AF16" i="3"/>
  <c r="AE16" i="3"/>
  <c r="AD16" i="3"/>
  <c r="AC16" i="3"/>
  <c r="AB16" i="3"/>
  <c r="AA16" i="3"/>
  <c r="Z16" i="3"/>
  <c r="Y16" i="3"/>
  <c r="X16" i="3"/>
  <c r="W16" i="3"/>
  <c r="V16" i="3"/>
  <c r="U16" i="3"/>
  <c r="T16" i="3"/>
  <c r="S16" i="3"/>
  <c r="R16" i="3"/>
  <c r="Q16" i="3"/>
  <c r="P16" i="3"/>
  <c r="O16" i="3"/>
  <c r="N16" i="3"/>
  <c r="M16" i="3"/>
  <c r="L16" i="3"/>
  <c r="K16" i="3"/>
  <c r="J16" i="3"/>
  <c r="I16" i="3"/>
  <c r="H16" i="3"/>
  <c r="G16" i="3"/>
  <c r="F16" i="3"/>
  <c r="E16" i="3"/>
  <c r="D16" i="3"/>
  <c r="C16" i="3"/>
  <c r="AK15" i="3"/>
  <c r="AK39" i="3" s="1"/>
  <c r="AJ15" i="3"/>
  <c r="AI15" i="3"/>
  <c r="AH15" i="3"/>
  <c r="AG15" i="3"/>
  <c r="AG39" i="3" s="1"/>
  <c r="AF15" i="3"/>
  <c r="AE15" i="3"/>
  <c r="AD15" i="3"/>
  <c r="AC15" i="3"/>
  <c r="AC39" i="3" s="1"/>
  <c r="AB15" i="3"/>
  <c r="AA15" i="3"/>
  <c r="Z15" i="3"/>
  <c r="Y15" i="3"/>
  <c r="Y39" i="3" s="1"/>
  <c r="X15" i="3"/>
  <c r="W15" i="3"/>
  <c r="V15" i="3"/>
  <c r="U15" i="3"/>
  <c r="U39" i="3" s="1"/>
  <c r="T15" i="3"/>
  <c r="S15" i="3"/>
  <c r="R15" i="3"/>
  <c r="Q15" i="3"/>
  <c r="Q39" i="3" s="1"/>
  <c r="P15" i="3"/>
  <c r="O15" i="3"/>
  <c r="N15" i="3"/>
  <c r="M15" i="3"/>
  <c r="M39" i="3" s="1"/>
  <c r="L15" i="3"/>
  <c r="K15" i="3"/>
  <c r="J15" i="3"/>
  <c r="I15" i="3"/>
  <c r="I39" i="3" s="1"/>
  <c r="H15" i="3"/>
  <c r="G15" i="3"/>
  <c r="F15" i="3"/>
  <c r="E15" i="3"/>
  <c r="E39" i="3" s="1"/>
  <c r="D15" i="3"/>
  <c r="C15" i="3"/>
  <c r="AI12" i="3"/>
  <c r="AA12" i="3"/>
  <c r="S12" i="3"/>
  <c r="K12" i="3"/>
  <c r="C12" i="3"/>
  <c r="B12" i="3"/>
  <c r="AH12" i="3" s="1"/>
  <c r="AK11" i="3"/>
  <c r="AJ11" i="3"/>
  <c r="AI11" i="3"/>
  <c r="AH11" i="3"/>
  <c r="AG11" i="3"/>
  <c r="AF11" i="3"/>
  <c r="AE11" i="3"/>
  <c r="AD11" i="3"/>
  <c r="AC11" i="3"/>
  <c r="AB11" i="3"/>
  <c r="AA11" i="3"/>
  <c r="Z11" i="3"/>
  <c r="Y11" i="3"/>
  <c r="X11" i="3"/>
  <c r="W11" i="3"/>
  <c r="V11" i="3"/>
  <c r="U11" i="3"/>
  <c r="T11" i="3"/>
  <c r="S11" i="3"/>
  <c r="R11" i="3"/>
  <c r="Q11" i="3"/>
  <c r="P11" i="3"/>
  <c r="O11" i="3"/>
  <c r="N11" i="3"/>
  <c r="M11" i="3"/>
  <c r="L11" i="3"/>
  <c r="K11" i="3"/>
  <c r="J11" i="3"/>
  <c r="I11" i="3"/>
  <c r="H11" i="3"/>
  <c r="G11" i="3"/>
  <c r="F11" i="3"/>
  <c r="E11" i="3"/>
  <c r="D11" i="3"/>
  <c r="C11" i="3"/>
  <c r="AK10" i="3"/>
  <c r="AJ10" i="3"/>
  <c r="AI10" i="3"/>
  <c r="AH10"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E10" i="3"/>
  <c r="D10" i="3"/>
  <c r="C10" i="3"/>
  <c r="AK9" i="3"/>
  <c r="AJ9" i="3"/>
  <c r="AI9" i="3"/>
  <c r="AH9" i="3"/>
  <c r="AG9" i="3"/>
  <c r="AF9" i="3"/>
  <c r="AE9" i="3"/>
  <c r="AD9" i="3"/>
  <c r="AC9" i="3"/>
  <c r="AB9" i="3"/>
  <c r="AA9" i="3"/>
  <c r="Z9" i="3"/>
  <c r="Y9" i="3"/>
  <c r="X9" i="3"/>
  <c r="W9" i="3"/>
  <c r="V9" i="3"/>
  <c r="U9" i="3"/>
  <c r="T9" i="3"/>
  <c r="S9" i="3"/>
  <c r="R9" i="3"/>
  <c r="Q9" i="3"/>
  <c r="P9" i="3"/>
  <c r="O9" i="3"/>
  <c r="N9" i="3"/>
  <c r="M9" i="3"/>
  <c r="L9" i="3"/>
  <c r="K9" i="3"/>
  <c r="J9" i="3"/>
  <c r="I9" i="3"/>
  <c r="H9" i="3"/>
  <c r="G9" i="3"/>
  <c r="F9" i="3"/>
  <c r="E9" i="3"/>
  <c r="D9" i="3"/>
  <c r="C9" i="3"/>
  <c r="AK8" i="3"/>
  <c r="AJ8" i="3"/>
  <c r="AI8" i="3"/>
  <c r="AH8" i="3"/>
  <c r="AG8" i="3"/>
  <c r="AF8" i="3"/>
  <c r="AE8" i="3"/>
  <c r="AD8" i="3"/>
  <c r="AC8" i="3"/>
  <c r="AB8" i="3"/>
  <c r="AA8" i="3"/>
  <c r="Z8" i="3"/>
  <c r="Y8" i="3"/>
  <c r="X8" i="3"/>
  <c r="W8" i="3"/>
  <c r="V8" i="3"/>
  <c r="U8" i="3"/>
  <c r="T8" i="3"/>
  <c r="S8" i="3"/>
  <c r="R8" i="3"/>
  <c r="Q8" i="3"/>
  <c r="P8" i="3"/>
  <c r="O8" i="3"/>
  <c r="N8" i="3"/>
  <c r="M8" i="3"/>
  <c r="L8" i="3"/>
  <c r="K8" i="3"/>
  <c r="J8" i="3"/>
  <c r="I8" i="3"/>
  <c r="H8" i="3"/>
  <c r="G8" i="3"/>
  <c r="F8" i="3"/>
  <c r="E8" i="3"/>
  <c r="D8" i="3"/>
  <c r="C8" i="3"/>
  <c r="AK7" i="3"/>
  <c r="AJ7" i="3"/>
  <c r="AI7" i="3"/>
  <c r="AH7" i="3"/>
  <c r="AG7" i="3"/>
  <c r="AF7" i="3"/>
  <c r="AE7" i="3"/>
  <c r="AD7" i="3"/>
  <c r="AC7" i="3"/>
  <c r="AB7" i="3"/>
  <c r="AA7" i="3"/>
  <c r="Z7" i="3"/>
  <c r="Y7" i="3"/>
  <c r="X7" i="3"/>
  <c r="W7" i="3"/>
  <c r="V7" i="3"/>
  <c r="U7" i="3"/>
  <c r="T7" i="3"/>
  <c r="S7" i="3"/>
  <c r="R7" i="3"/>
  <c r="Q7" i="3"/>
  <c r="P7" i="3"/>
  <c r="O7" i="3"/>
  <c r="N7" i="3"/>
  <c r="M7" i="3"/>
  <c r="L7" i="3"/>
  <c r="K7" i="3"/>
  <c r="J7" i="3"/>
  <c r="I7" i="3"/>
  <c r="H7" i="3"/>
  <c r="G7" i="3"/>
  <c r="F7" i="3"/>
  <c r="E7" i="3"/>
  <c r="D7" i="3"/>
  <c r="B6" i="3"/>
  <c r="C6" i="3" s="1"/>
  <c r="D6" i="3" s="1"/>
  <c r="E6" i="3" s="1"/>
  <c r="F6" i="3" s="1"/>
  <c r="G6" i="3" s="1"/>
  <c r="H6" i="3" s="1"/>
  <c r="I6" i="3" s="1"/>
  <c r="J6" i="3" s="1"/>
  <c r="K6" i="3" s="1"/>
  <c r="L6" i="3" s="1"/>
  <c r="M6" i="3" s="1"/>
  <c r="N6" i="3" s="1"/>
  <c r="O6" i="3" s="1"/>
  <c r="P6" i="3" s="1"/>
  <c r="Q6" i="3" s="1"/>
  <c r="R6" i="3" s="1"/>
  <c r="S6" i="3" s="1"/>
  <c r="T6" i="3" s="1"/>
  <c r="U6" i="3" s="1"/>
  <c r="V6" i="3" s="1"/>
  <c r="W6" i="3" s="1"/>
  <c r="X6" i="3" s="1"/>
  <c r="Y6" i="3" s="1"/>
  <c r="Z6" i="3" s="1"/>
  <c r="AA6" i="3" s="1"/>
  <c r="AB6" i="3" s="1"/>
  <c r="AC6" i="3" s="1"/>
  <c r="AD6" i="3" s="1"/>
  <c r="AE6" i="3" s="1"/>
  <c r="AF6" i="3" s="1"/>
  <c r="AG6" i="3" s="1"/>
  <c r="AH6" i="3" s="1"/>
  <c r="AI6" i="3" s="1"/>
  <c r="AJ6" i="3" s="1"/>
  <c r="AK6" i="3" s="1"/>
  <c r="B6" i="1"/>
  <c r="C6" i="1" s="1"/>
  <c r="D6" i="1" s="1"/>
  <c r="E6" i="1" s="1"/>
  <c r="F6" i="1" s="1"/>
  <c r="G6" i="1" s="1"/>
  <c r="H6" i="1" s="1"/>
  <c r="I6" i="1" s="1"/>
  <c r="J6" i="1" s="1"/>
  <c r="K6" i="1" s="1"/>
  <c r="L6" i="1" s="1"/>
  <c r="M6" i="1" s="1"/>
  <c r="N6" i="1" s="1"/>
  <c r="O6" i="1" s="1"/>
  <c r="P6" i="1" s="1"/>
  <c r="Q6" i="1" s="1"/>
  <c r="R6" i="1" s="1"/>
  <c r="S6" i="1" s="1"/>
  <c r="T6" i="1" s="1"/>
  <c r="U6" i="1" s="1"/>
  <c r="V6" i="1" s="1"/>
  <c r="W6" i="1" s="1"/>
  <c r="X6" i="1" s="1"/>
  <c r="Y6" i="1" s="1"/>
  <c r="C7" i="1"/>
  <c r="D9" i="1"/>
  <c r="E9" i="1"/>
  <c r="F9" i="1"/>
  <c r="G9" i="1"/>
  <c r="H9" i="1"/>
  <c r="I9" i="1"/>
  <c r="J9" i="1"/>
  <c r="K9" i="1"/>
  <c r="L9" i="1"/>
  <c r="M9" i="1"/>
  <c r="N9" i="1"/>
  <c r="O9" i="1"/>
  <c r="P9" i="1"/>
  <c r="Q9" i="1"/>
  <c r="R9" i="1"/>
  <c r="S9" i="1"/>
  <c r="T9" i="1"/>
  <c r="U9" i="1"/>
  <c r="V9" i="1"/>
  <c r="W9" i="1"/>
  <c r="X9" i="1"/>
  <c r="Y9" i="1"/>
  <c r="D10" i="1"/>
  <c r="E10" i="1"/>
  <c r="F10" i="1"/>
  <c r="G10" i="1"/>
  <c r="H10" i="1"/>
  <c r="I10" i="1"/>
  <c r="J10" i="1"/>
  <c r="K10" i="1"/>
  <c r="L10" i="1"/>
  <c r="M10" i="1"/>
  <c r="N10" i="1"/>
  <c r="O10" i="1"/>
  <c r="P10" i="1"/>
  <c r="Q10" i="1"/>
  <c r="R10" i="1"/>
  <c r="S10" i="1"/>
  <c r="T10" i="1"/>
  <c r="U10" i="1"/>
  <c r="V10" i="1"/>
  <c r="W10" i="1"/>
  <c r="X10" i="1"/>
  <c r="Y10" i="1"/>
  <c r="D11" i="1"/>
  <c r="E11" i="1"/>
  <c r="F11" i="1"/>
  <c r="G11" i="1"/>
  <c r="H11" i="1"/>
  <c r="I11" i="1"/>
  <c r="J11" i="1"/>
  <c r="K11" i="1"/>
  <c r="L11" i="1"/>
  <c r="M11" i="1"/>
  <c r="N11" i="1"/>
  <c r="O11" i="1"/>
  <c r="P11" i="1"/>
  <c r="Q11" i="1"/>
  <c r="R11" i="1"/>
  <c r="S11" i="1"/>
  <c r="T11" i="1"/>
  <c r="U11" i="1"/>
  <c r="V11" i="1"/>
  <c r="W11" i="1"/>
  <c r="X11" i="1"/>
  <c r="Y11" i="1"/>
  <c r="D15" i="1"/>
  <c r="E15" i="1"/>
  <c r="F15" i="1"/>
  <c r="G15" i="1"/>
  <c r="H15" i="1"/>
  <c r="I15" i="1"/>
  <c r="J15" i="1"/>
  <c r="K15" i="1"/>
  <c r="L15" i="1"/>
  <c r="M15" i="1"/>
  <c r="N15" i="1"/>
  <c r="O15" i="1"/>
  <c r="P15" i="1"/>
  <c r="Q15" i="1"/>
  <c r="R15" i="1"/>
  <c r="S15" i="1"/>
  <c r="T15" i="1"/>
  <c r="U15" i="1"/>
  <c r="V15" i="1"/>
  <c r="W15" i="1"/>
  <c r="X15" i="1"/>
  <c r="Y15" i="1"/>
  <c r="D16" i="1"/>
  <c r="E16" i="1"/>
  <c r="F16" i="1"/>
  <c r="G16" i="1"/>
  <c r="H16" i="1"/>
  <c r="I16" i="1"/>
  <c r="J16" i="1"/>
  <c r="K16" i="1"/>
  <c r="L16" i="1"/>
  <c r="M16" i="1"/>
  <c r="N16" i="1"/>
  <c r="O16" i="1"/>
  <c r="P16" i="1"/>
  <c r="Q16" i="1"/>
  <c r="R16" i="1"/>
  <c r="S16" i="1"/>
  <c r="T16" i="1"/>
  <c r="U16" i="1"/>
  <c r="V16" i="1"/>
  <c r="W16" i="1"/>
  <c r="X16" i="1"/>
  <c r="Y16" i="1"/>
  <c r="D17" i="1"/>
  <c r="E17" i="1"/>
  <c r="F17" i="1"/>
  <c r="G17" i="1"/>
  <c r="H17" i="1"/>
  <c r="I17" i="1"/>
  <c r="J17" i="1"/>
  <c r="K17" i="1"/>
  <c r="L17" i="1"/>
  <c r="M17" i="1"/>
  <c r="N17" i="1"/>
  <c r="O17" i="1"/>
  <c r="P17" i="1"/>
  <c r="Q17" i="1"/>
  <c r="R17" i="1"/>
  <c r="S17" i="1"/>
  <c r="T17" i="1"/>
  <c r="U17" i="1"/>
  <c r="V17" i="1"/>
  <c r="W17" i="1"/>
  <c r="X17" i="1"/>
  <c r="Y17" i="1"/>
  <c r="D18" i="1"/>
  <c r="E18" i="1"/>
  <c r="F18" i="1"/>
  <c r="G18" i="1"/>
  <c r="H18" i="1"/>
  <c r="I18" i="1"/>
  <c r="J18" i="1"/>
  <c r="K18" i="1"/>
  <c r="L18" i="1"/>
  <c r="M18" i="1"/>
  <c r="N18" i="1"/>
  <c r="O18" i="1"/>
  <c r="P18" i="1"/>
  <c r="Q18" i="1"/>
  <c r="R18" i="1"/>
  <c r="S18" i="1"/>
  <c r="T18" i="1"/>
  <c r="U18" i="1"/>
  <c r="V18" i="1"/>
  <c r="W18" i="1"/>
  <c r="X18" i="1"/>
  <c r="Y18" i="1"/>
  <c r="D19" i="1"/>
  <c r="E19" i="1"/>
  <c r="F19" i="1"/>
  <c r="G19" i="1"/>
  <c r="H19" i="1"/>
  <c r="I19" i="1"/>
  <c r="J19" i="1"/>
  <c r="K19" i="1"/>
  <c r="L19" i="1"/>
  <c r="M19" i="1"/>
  <c r="N19" i="1"/>
  <c r="O19" i="1"/>
  <c r="P19" i="1"/>
  <c r="Q19" i="1"/>
  <c r="R19" i="1"/>
  <c r="S19" i="1"/>
  <c r="T19" i="1"/>
  <c r="U19" i="1"/>
  <c r="V19" i="1"/>
  <c r="W19" i="1"/>
  <c r="X19" i="1"/>
  <c r="Y19" i="1"/>
  <c r="D20" i="1"/>
  <c r="E20" i="1"/>
  <c r="F20" i="1"/>
  <c r="G20" i="1"/>
  <c r="H20" i="1"/>
  <c r="I20" i="1"/>
  <c r="J20" i="1"/>
  <c r="K20" i="1"/>
  <c r="L20" i="1"/>
  <c r="M20" i="1"/>
  <c r="N20" i="1"/>
  <c r="O20" i="1"/>
  <c r="P20" i="1"/>
  <c r="Q20" i="1"/>
  <c r="R20" i="1"/>
  <c r="S20" i="1"/>
  <c r="T20" i="1"/>
  <c r="U20" i="1"/>
  <c r="V20" i="1"/>
  <c r="W20" i="1"/>
  <c r="X20" i="1"/>
  <c r="Y20" i="1"/>
  <c r="D21" i="1"/>
  <c r="E21" i="1"/>
  <c r="F21" i="1"/>
  <c r="G21" i="1"/>
  <c r="H21" i="1"/>
  <c r="I21" i="1"/>
  <c r="J21" i="1"/>
  <c r="K21" i="1"/>
  <c r="L21" i="1"/>
  <c r="M21" i="1"/>
  <c r="N21" i="1"/>
  <c r="O21" i="1"/>
  <c r="P21" i="1"/>
  <c r="Q21" i="1"/>
  <c r="R21" i="1"/>
  <c r="S21" i="1"/>
  <c r="T21" i="1"/>
  <c r="U21" i="1"/>
  <c r="V21" i="1"/>
  <c r="W21" i="1"/>
  <c r="X21" i="1"/>
  <c r="Y21" i="1"/>
  <c r="D22" i="1"/>
  <c r="E22" i="1"/>
  <c r="F22" i="1"/>
  <c r="G22" i="1"/>
  <c r="H22" i="1"/>
  <c r="I22" i="1"/>
  <c r="J22" i="1"/>
  <c r="K22" i="1"/>
  <c r="L22" i="1"/>
  <c r="M22" i="1"/>
  <c r="N22" i="1"/>
  <c r="O22" i="1"/>
  <c r="P22" i="1"/>
  <c r="Q22" i="1"/>
  <c r="R22" i="1"/>
  <c r="S22" i="1"/>
  <c r="T22" i="1"/>
  <c r="U22" i="1"/>
  <c r="V22" i="1"/>
  <c r="W22" i="1"/>
  <c r="X22" i="1"/>
  <c r="Y22" i="1"/>
  <c r="D23" i="1"/>
  <c r="E23" i="1"/>
  <c r="F23" i="1"/>
  <c r="G23" i="1"/>
  <c r="H23" i="1"/>
  <c r="I23" i="1"/>
  <c r="J23" i="1"/>
  <c r="K23" i="1"/>
  <c r="L23" i="1"/>
  <c r="M23" i="1"/>
  <c r="N23" i="1"/>
  <c r="O23" i="1"/>
  <c r="P23" i="1"/>
  <c r="Q23" i="1"/>
  <c r="R23" i="1"/>
  <c r="S23" i="1"/>
  <c r="T23" i="1"/>
  <c r="U23" i="1"/>
  <c r="V23" i="1"/>
  <c r="W23" i="1"/>
  <c r="X23" i="1"/>
  <c r="Y23" i="1"/>
  <c r="D24" i="1"/>
  <c r="E24" i="1"/>
  <c r="F24" i="1"/>
  <c r="G24" i="1"/>
  <c r="H24" i="1"/>
  <c r="I24" i="1"/>
  <c r="J24" i="1"/>
  <c r="K24" i="1"/>
  <c r="L24" i="1"/>
  <c r="M24" i="1"/>
  <c r="N24" i="1"/>
  <c r="O24" i="1"/>
  <c r="P24" i="1"/>
  <c r="Q24" i="1"/>
  <c r="R24" i="1"/>
  <c r="S24" i="1"/>
  <c r="T24" i="1"/>
  <c r="U24" i="1"/>
  <c r="V24" i="1"/>
  <c r="W24" i="1"/>
  <c r="X24" i="1"/>
  <c r="Y24" i="1"/>
  <c r="D25" i="1"/>
  <c r="E25" i="1"/>
  <c r="F25" i="1"/>
  <c r="G25" i="1"/>
  <c r="H25" i="1"/>
  <c r="I25" i="1"/>
  <c r="J25" i="1"/>
  <c r="K25" i="1"/>
  <c r="L25" i="1"/>
  <c r="M25" i="1"/>
  <c r="N25" i="1"/>
  <c r="O25" i="1"/>
  <c r="P25" i="1"/>
  <c r="Q25" i="1"/>
  <c r="R25" i="1"/>
  <c r="S25" i="1"/>
  <c r="T25" i="1"/>
  <c r="U25" i="1"/>
  <c r="V25" i="1"/>
  <c r="W25" i="1"/>
  <c r="X25" i="1"/>
  <c r="Y25" i="1"/>
  <c r="D26" i="1"/>
  <c r="E26" i="1"/>
  <c r="F26" i="1"/>
  <c r="G26" i="1"/>
  <c r="H26" i="1"/>
  <c r="I26" i="1"/>
  <c r="J26" i="1"/>
  <c r="K26" i="1"/>
  <c r="L26" i="1"/>
  <c r="M26" i="1"/>
  <c r="N26" i="1"/>
  <c r="O26" i="1"/>
  <c r="P26" i="1"/>
  <c r="Q26" i="1"/>
  <c r="R26" i="1"/>
  <c r="S26" i="1"/>
  <c r="T26" i="1"/>
  <c r="U26" i="1"/>
  <c r="V26" i="1"/>
  <c r="W26" i="1"/>
  <c r="X26" i="1"/>
  <c r="Y26" i="1"/>
  <c r="D27" i="1"/>
  <c r="E27" i="1"/>
  <c r="F27" i="1"/>
  <c r="G27" i="1"/>
  <c r="H27" i="1"/>
  <c r="I27" i="1"/>
  <c r="J27" i="1"/>
  <c r="K27" i="1"/>
  <c r="L27" i="1"/>
  <c r="M27" i="1"/>
  <c r="N27" i="1"/>
  <c r="O27" i="1"/>
  <c r="P27" i="1"/>
  <c r="Q27" i="1"/>
  <c r="R27" i="1"/>
  <c r="S27" i="1"/>
  <c r="T27" i="1"/>
  <c r="U27" i="1"/>
  <c r="V27" i="1"/>
  <c r="W27" i="1"/>
  <c r="X27" i="1"/>
  <c r="Y27" i="1"/>
  <c r="D28" i="1"/>
  <c r="E28" i="1"/>
  <c r="F28" i="1"/>
  <c r="G28" i="1"/>
  <c r="H28" i="1"/>
  <c r="I28" i="1"/>
  <c r="J28" i="1"/>
  <c r="K28" i="1"/>
  <c r="L28" i="1"/>
  <c r="M28" i="1"/>
  <c r="N28" i="1"/>
  <c r="O28" i="1"/>
  <c r="P28" i="1"/>
  <c r="Q28" i="1"/>
  <c r="R28" i="1"/>
  <c r="S28" i="1"/>
  <c r="T28" i="1"/>
  <c r="U28" i="1"/>
  <c r="V28" i="1"/>
  <c r="W28" i="1"/>
  <c r="X28" i="1"/>
  <c r="Y28" i="1"/>
  <c r="D29" i="1"/>
  <c r="E29" i="1"/>
  <c r="F29" i="1"/>
  <c r="G29" i="1"/>
  <c r="H29" i="1"/>
  <c r="I29" i="1"/>
  <c r="J29" i="1"/>
  <c r="K29" i="1"/>
  <c r="L29" i="1"/>
  <c r="M29" i="1"/>
  <c r="N29" i="1"/>
  <c r="O29" i="1"/>
  <c r="P29" i="1"/>
  <c r="Q29" i="1"/>
  <c r="R29" i="1"/>
  <c r="S29" i="1"/>
  <c r="T29" i="1"/>
  <c r="U29" i="1"/>
  <c r="V29" i="1"/>
  <c r="W29" i="1"/>
  <c r="X29" i="1"/>
  <c r="Y29" i="1"/>
  <c r="D30" i="1"/>
  <c r="E30" i="1"/>
  <c r="F30" i="1"/>
  <c r="G30" i="1"/>
  <c r="H30" i="1"/>
  <c r="I30" i="1"/>
  <c r="J30" i="1"/>
  <c r="K30" i="1"/>
  <c r="L30" i="1"/>
  <c r="M30" i="1"/>
  <c r="N30" i="1"/>
  <c r="O30" i="1"/>
  <c r="P30" i="1"/>
  <c r="Q30" i="1"/>
  <c r="R30" i="1"/>
  <c r="S30" i="1"/>
  <c r="T30" i="1"/>
  <c r="U30" i="1"/>
  <c r="V30" i="1"/>
  <c r="W30" i="1"/>
  <c r="X30" i="1"/>
  <c r="Y30" i="1"/>
  <c r="D31" i="1"/>
  <c r="E31" i="1"/>
  <c r="F31" i="1"/>
  <c r="G31" i="1"/>
  <c r="H31" i="1"/>
  <c r="I31" i="1"/>
  <c r="J31" i="1"/>
  <c r="K31" i="1"/>
  <c r="L31" i="1"/>
  <c r="M31" i="1"/>
  <c r="N31" i="1"/>
  <c r="O31" i="1"/>
  <c r="P31" i="1"/>
  <c r="Q31" i="1"/>
  <c r="R31" i="1"/>
  <c r="S31" i="1"/>
  <c r="T31" i="1"/>
  <c r="U31" i="1"/>
  <c r="V31" i="1"/>
  <c r="W31" i="1"/>
  <c r="X31" i="1"/>
  <c r="Y31" i="1"/>
  <c r="D32" i="1"/>
  <c r="E32" i="1"/>
  <c r="F32" i="1"/>
  <c r="G32" i="1"/>
  <c r="H32" i="1"/>
  <c r="I32" i="1"/>
  <c r="J32" i="1"/>
  <c r="K32" i="1"/>
  <c r="L32" i="1"/>
  <c r="M32" i="1"/>
  <c r="N32" i="1"/>
  <c r="O32" i="1"/>
  <c r="P32" i="1"/>
  <c r="Q32" i="1"/>
  <c r="R32" i="1"/>
  <c r="S32" i="1"/>
  <c r="T32" i="1"/>
  <c r="U32" i="1"/>
  <c r="V32" i="1"/>
  <c r="W32" i="1"/>
  <c r="X32" i="1"/>
  <c r="Y32" i="1"/>
  <c r="D33" i="1"/>
  <c r="E33" i="1"/>
  <c r="F33" i="1"/>
  <c r="G33" i="1"/>
  <c r="H33" i="1"/>
  <c r="I33" i="1"/>
  <c r="J33" i="1"/>
  <c r="K33" i="1"/>
  <c r="L33" i="1"/>
  <c r="M33" i="1"/>
  <c r="N33" i="1"/>
  <c r="O33" i="1"/>
  <c r="P33" i="1"/>
  <c r="Q33" i="1"/>
  <c r="R33" i="1"/>
  <c r="S33" i="1"/>
  <c r="T33" i="1"/>
  <c r="U33" i="1"/>
  <c r="V33" i="1"/>
  <c r="W33" i="1"/>
  <c r="X33" i="1"/>
  <c r="Y33" i="1"/>
  <c r="D34" i="1"/>
  <c r="E34" i="1"/>
  <c r="F34" i="1"/>
  <c r="G34" i="1"/>
  <c r="H34" i="1"/>
  <c r="I34" i="1"/>
  <c r="J34" i="1"/>
  <c r="K34" i="1"/>
  <c r="L34" i="1"/>
  <c r="M34" i="1"/>
  <c r="N34" i="1"/>
  <c r="O34" i="1"/>
  <c r="P34" i="1"/>
  <c r="Q34" i="1"/>
  <c r="R34" i="1"/>
  <c r="S34" i="1"/>
  <c r="T34" i="1"/>
  <c r="U34" i="1"/>
  <c r="V34" i="1"/>
  <c r="W34" i="1"/>
  <c r="X34" i="1"/>
  <c r="Y34" i="1"/>
  <c r="D35" i="1"/>
  <c r="E35" i="1"/>
  <c r="F35" i="1"/>
  <c r="G35" i="1"/>
  <c r="H35" i="1"/>
  <c r="I35" i="1"/>
  <c r="J35" i="1"/>
  <c r="K35" i="1"/>
  <c r="L35" i="1"/>
  <c r="M35" i="1"/>
  <c r="N35" i="1"/>
  <c r="O35" i="1"/>
  <c r="P35" i="1"/>
  <c r="Q35" i="1"/>
  <c r="R35" i="1"/>
  <c r="S35" i="1"/>
  <c r="T35" i="1"/>
  <c r="U35" i="1"/>
  <c r="V35" i="1"/>
  <c r="W35" i="1"/>
  <c r="X35" i="1"/>
  <c r="Y35" i="1"/>
  <c r="D36" i="1"/>
  <c r="E36" i="1"/>
  <c r="F36" i="1"/>
  <c r="G36" i="1"/>
  <c r="H36" i="1"/>
  <c r="I36" i="1"/>
  <c r="J36" i="1"/>
  <c r="K36" i="1"/>
  <c r="L36" i="1"/>
  <c r="M36" i="1"/>
  <c r="N36" i="1"/>
  <c r="O36" i="1"/>
  <c r="P36" i="1"/>
  <c r="Q36" i="1"/>
  <c r="R36" i="1"/>
  <c r="S36" i="1"/>
  <c r="T36" i="1"/>
  <c r="U36" i="1"/>
  <c r="V36" i="1"/>
  <c r="W36" i="1"/>
  <c r="X36" i="1"/>
  <c r="Y36" i="1"/>
  <c r="D37" i="1"/>
  <c r="E37" i="1"/>
  <c r="F37" i="1"/>
  <c r="G37" i="1"/>
  <c r="H37" i="1"/>
  <c r="I37" i="1"/>
  <c r="J37" i="1"/>
  <c r="K37" i="1"/>
  <c r="L37" i="1"/>
  <c r="M37" i="1"/>
  <c r="N37" i="1"/>
  <c r="O37" i="1"/>
  <c r="P37" i="1"/>
  <c r="Q37" i="1"/>
  <c r="R37" i="1"/>
  <c r="S37" i="1"/>
  <c r="T37" i="1"/>
  <c r="U37" i="1"/>
  <c r="V37" i="1"/>
  <c r="W37" i="1"/>
  <c r="X37" i="1"/>
  <c r="Y37" i="1"/>
  <c r="C10" i="1"/>
  <c r="C11" i="1"/>
  <c r="C15" i="1"/>
  <c r="C16" i="1"/>
  <c r="C17" i="1"/>
  <c r="C18" i="1"/>
  <c r="C19" i="1"/>
  <c r="C20" i="1"/>
  <c r="C21" i="1"/>
  <c r="C22" i="1"/>
  <c r="C23" i="1"/>
  <c r="C24" i="1"/>
  <c r="C25" i="1"/>
  <c r="C26" i="1"/>
  <c r="C27" i="1"/>
  <c r="C28" i="1"/>
  <c r="C29" i="1"/>
  <c r="C30" i="1"/>
  <c r="C31" i="1"/>
  <c r="C32" i="1"/>
  <c r="C33" i="1"/>
  <c r="C34" i="1"/>
  <c r="C35" i="1"/>
  <c r="C36" i="1"/>
  <c r="C37" i="1"/>
  <c r="C9" i="1"/>
  <c r="R8" i="1"/>
  <c r="S8" i="1"/>
  <c r="T8" i="1"/>
  <c r="U8" i="1"/>
  <c r="V8" i="1"/>
  <c r="W8" i="1"/>
  <c r="X8" i="1"/>
  <c r="Y8" i="1"/>
  <c r="N8" i="1"/>
  <c r="O8" i="1"/>
  <c r="P8" i="1"/>
  <c r="Q8" i="1"/>
  <c r="D8" i="1"/>
  <c r="E8" i="1"/>
  <c r="F8" i="1"/>
  <c r="G8" i="1"/>
  <c r="H8" i="1"/>
  <c r="I8" i="1"/>
  <c r="J8" i="1"/>
  <c r="K8" i="1"/>
  <c r="L8" i="1"/>
  <c r="M8" i="1"/>
  <c r="C8" i="1"/>
  <c r="R7" i="1"/>
  <c r="S7" i="1"/>
  <c r="T7" i="1"/>
  <c r="U7" i="1"/>
  <c r="V7" i="1"/>
  <c r="W7" i="1"/>
  <c r="X7" i="1"/>
  <c r="Y7" i="1"/>
  <c r="D7" i="1"/>
  <c r="E7" i="1"/>
  <c r="F7" i="1"/>
  <c r="G7" i="1"/>
  <c r="H7" i="1"/>
  <c r="I7" i="1"/>
  <c r="J7" i="1"/>
  <c r="K7" i="1"/>
  <c r="L7" i="1"/>
  <c r="M7" i="1"/>
  <c r="N7" i="1"/>
  <c r="O7" i="1"/>
  <c r="P7" i="1"/>
  <c r="Q7" i="1"/>
  <c r="B39" i="1"/>
  <c r="B12" i="1"/>
  <c r="D12" i="1" s="1"/>
  <c r="N16" i="8" l="1"/>
  <c r="B16" i="7" a="1"/>
  <c r="B16" i="7" s="1"/>
  <c r="B27" i="7" s="1"/>
  <c r="F16" i="7" s="1"/>
  <c r="B44" i="7"/>
  <c r="F18" i="7" s="1"/>
  <c r="N9" i="8"/>
  <c r="B49" i="7"/>
  <c r="F19" i="7" s="1"/>
  <c r="N19" i="8"/>
  <c r="N8" i="8"/>
  <c r="N13" i="8"/>
  <c r="N12" i="6"/>
  <c r="V8" i="5" s="1"/>
  <c r="B35" i="7" a="1"/>
  <c r="B35" i="7" s="1"/>
  <c r="B31" i="7" a="1"/>
  <c r="B31" i="7" s="1"/>
  <c r="N40" i="8"/>
  <c r="N40" i="6"/>
  <c r="Y8" i="5" s="1"/>
  <c r="C4" i="6"/>
  <c r="B42" i="8"/>
  <c r="G12" i="3"/>
  <c r="O12" i="3"/>
  <c r="W12" i="3"/>
  <c r="AE12" i="3"/>
  <c r="C39" i="3"/>
  <c r="G39" i="3"/>
  <c r="K39" i="3"/>
  <c r="O39" i="3"/>
  <c r="S39" i="3"/>
  <c r="W39" i="3"/>
  <c r="AA39" i="3"/>
  <c r="AE39" i="3"/>
  <c r="AI39" i="3"/>
  <c r="H12" i="3"/>
  <c r="P12" i="3"/>
  <c r="X12" i="3"/>
  <c r="AF12" i="3"/>
  <c r="D39" i="3"/>
  <c r="H39" i="3"/>
  <c r="L39" i="3"/>
  <c r="P39" i="3"/>
  <c r="T39" i="3"/>
  <c r="X39" i="3"/>
  <c r="AB39" i="3"/>
  <c r="AF39" i="3"/>
  <c r="AJ39" i="3"/>
  <c r="F39" i="3"/>
  <c r="J39" i="3"/>
  <c r="N39" i="3"/>
  <c r="R39" i="3"/>
  <c r="V39" i="3"/>
  <c r="Z39" i="3"/>
  <c r="AD39" i="3"/>
  <c r="AH39" i="3"/>
  <c r="B41" i="3"/>
  <c r="C4" i="3" s="1"/>
  <c r="C41" i="3" s="1"/>
  <c r="D4" i="3" s="1"/>
  <c r="D41" i="3" s="1"/>
  <c r="E4" i="3" s="1"/>
  <c r="E41" i="3" s="1"/>
  <c r="F4" i="3" s="1"/>
  <c r="D12" i="3"/>
  <c r="L12" i="3"/>
  <c r="T12" i="3"/>
  <c r="AB12" i="3"/>
  <c r="AJ12" i="3"/>
  <c r="F39" i="4"/>
  <c r="J39" i="4"/>
  <c r="C39" i="4"/>
  <c r="G39" i="4"/>
  <c r="K39" i="4"/>
  <c r="D39" i="4"/>
  <c r="H39" i="4"/>
  <c r="L39" i="4"/>
  <c r="B41" i="4"/>
  <c r="C4" i="4" s="1"/>
  <c r="D12" i="4"/>
  <c r="H12" i="4"/>
  <c r="L12" i="4"/>
  <c r="E12" i="4"/>
  <c r="I12" i="4"/>
  <c r="M12" i="4"/>
  <c r="F12" i="4"/>
  <c r="J12" i="4"/>
  <c r="E12" i="3"/>
  <c r="I12" i="3"/>
  <c r="M12" i="3"/>
  <c r="Q12" i="3"/>
  <c r="U12" i="3"/>
  <c r="Y12" i="3"/>
  <c r="AC12" i="3"/>
  <c r="AG12" i="3"/>
  <c r="AK12" i="3"/>
  <c r="F12" i="3"/>
  <c r="J12" i="3"/>
  <c r="N12" i="3"/>
  <c r="R12" i="3"/>
  <c r="V12" i="3"/>
  <c r="Z12" i="3"/>
  <c r="AD12" i="3"/>
  <c r="W12" i="1"/>
  <c r="S12" i="1"/>
  <c r="O12" i="1"/>
  <c r="K12" i="1"/>
  <c r="G12" i="1"/>
  <c r="V12" i="1"/>
  <c r="R12" i="1"/>
  <c r="N12" i="1"/>
  <c r="J12" i="1"/>
  <c r="F12" i="1"/>
  <c r="B41" i="1"/>
  <c r="C4" i="1" s="1"/>
  <c r="Y12" i="1"/>
  <c r="U12" i="1"/>
  <c r="Q12" i="1"/>
  <c r="M12" i="1"/>
  <c r="I12" i="1"/>
  <c r="E12" i="1"/>
  <c r="C12" i="1"/>
  <c r="L39" i="1"/>
  <c r="X12" i="1"/>
  <c r="T12" i="1"/>
  <c r="P12" i="1"/>
  <c r="L12" i="1"/>
  <c r="H12" i="1"/>
  <c r="X39" i="1"/>
  <c r="R39" i="1"/>
  <c r="D39" i="1"/>
  <c r="J39" i="1"/>
  <c r="C39" i="1"/>
  <c r="V39" i="1"/>
  <c r="N39" i="1"/>
  <c r="F39" i="1"/>
  <c r="T39" i="1"/>
  <c r="P39" i="1"/>
  <c r="H39" i="1"/>
  <c r="W39" i="1"/>
  <c r="S39" i="1"/>
  <c r="O39" i="1"/>
  <c r="K39" i="1"/>
  <c r="G39" i="1"/>
  <c r="Y39" i="1"/>
  <c r="U39" i="1"/>
  <c r="Q39" i="1"/>
  <c r="M39" i="1"/>
  <c r="I39" i="1"/>
  <c r="E39" i="1"/>
  <c r="C42" i="6" l="1"/>
  <c r="C6" i="8"/>
  <c r="B39" i="7"/>
  <c r="B51" i="7" s="1"/>
  <c r="F17" i="7"/>
  <c r="C41" i="4"/>
  <c r="D4" i="4" s="1"/>
  <c r="D41" i="4" s="1"/>
  <c r="E4" i="4" s="1"/>
  <c r="E41" i="4" s="1"/>
  <c r="F4" i="4" s="1"/>
  <c r="F41" i="4" s="1"/>
  <c r="G4" i="4" s="1"/>
  <c r="G41" i="4" s="1"/>
  <c r="H4" i="4" s="1"/>
  <c r="H41" i="4" s="1"/>
  <c r="I4" i="4" s="1"/>
  <c r="I41" i="4" s="1"/>
  <c r="J4" i="4" s="1"/>
  <c r="J41" i="4" s="1"/>
  <c r="K4" i="4" s="1"/>
  <c r="K41" i="4" s="1"/>
  <c r="L4" i="4" s="1"/>
  <c r="L41" i="4" s="1"/>
  <c r="M4" i="4" s="1"/>
  <c r="M41" i="4" s="1"/>
  <c r="F41" i="3"/>
  <c r="G4" i="3" s="1"/>
  <c r="G41" i="3" s="1"/>
  <c r="H4" i="3" s="1"/>
  <c r="H41" i="3" s="1"/>
  <c r="I4" i="3" s="1"/>
  <c r="I41" i="3" s="1"/>
  <c r="J4" i="3" s="1"/>
  <c r="J41" i="3" s="1"/>
  <c r="K4" i="3" s="1"/>
  <c r="K41" i="3" s="1"/>
  <c r="L4" i="3" s="1"/>
  <c r="L41" i="3" s="1"/>
  <c r="M4" i="3" s="1"/>
  <c r="M41" i="3" s="1"/>
  <c r="N4" i="3" s="1"/>
  <c r="N41" i="3" s="1"/>
  <c r="O4" i="3" s="1"/>
  <c r="O41" i="3" s="1"/>
  <c r="P4" i="3" s="1"/>
  <c r="P41" i="3" s="1"/>
  <c r="Q4" i="3" s="1"/>
  <c r="Q41" i="3" s="1"/>
  <c r="R4" i="3" s="1"/>
  <c r="R41" i="3" s="1"/>
  <c r="S4" i="3" s="1"/>
  <c r="S41" i="3" s="1"/>
  <c r="T4" i="3" s="1"/>
  <c r="T41" i="3" s="1"/>
  <c r="U4" i="3" s="1"/>
  <c r="U41" i="3" s="1"/>
  <c r="V4" i="3" s="1"/>
  <c r="V41" i="3" s="1"/>
  <c r="W4" i="3" s="1"/>
  <c r="W41" i="3" s="1"/>
  <c r="X4" i="3" s="1"/>
  <c r="X41" i="3" s="1"/>
  <c r="Y4" i="3" s="1"/>
  <c r="Y41" i="3" s="1"/>
  <c r="Z4" i="3" s="1"/>
  <c r="Z41" i="3" s="1"/>
  <c r="AA4" i="3" s="1"/>
  <c r="AA41" i="3" s="1"/>
  <c r="AB4" i="3" s="1"/>
  <c r="AB41" i="3" s="1"/>
  <c r="AC4" i="3" s="1"/>
  <c r="AC41" i="3" s="1"/>
  <c r="AD4" i="3" s="1"/>
  <c r="AD41" i="3" s="1"/>
  <c r="AE4" i="3" s="1"/>
  <c r="AE41" i="3" s="1"/>
  <c r="AF4" i="3" s="1"/>
  <c r="AF41" i="3" s="1"/>
  <c r="AG4" i="3" s="1"/>
  <c r="AG41" i="3" s="1"/>
  <c r="AH4" i="3" s="1"/>
  <c r="AH41" i="3" s="1"/>
  <c r="AI4" i="3" s="1"/>
  <c r="AI41" i="3" s="1"/>
  <c r="AJ4" i="3" s="1"/>
  <c r="AJ41" i="3" s="1"/>
  <c r="AK4" i="3" s="1"/>
  <c r="AK41" i="3" s="1"/>
  <c r="C41" i="1"/>
  <c r="D4" i="1" s="1"/>
  <c r="D41" i="1" s="1"/>
  <c r="E4" i="1" s="1"/>
  <c r="E41" i="1" s="1"/>
  <c r="D4" i="6" l="1"/>
  <c r="C42" i="8"/>
  <c r="F4" i="1"/>
  <c r="F41" i="1" s="1"/>
  <c r="D42" i="6" l="1"/>
  <c r="D6" i="8"/>
  <c r="G4" i="1"/>
  <c r="G41" i="1" s="1"/>
  <c r="E4" i="6" l="1"/>
  <c r="D42" i="8"/>
  <c r="H4" i="1"/>
  <c r="H41" i="1" s="1"/>
  <c r="E42" i="6" l="1"/>
  <c r="E6" i="8"/>
  <c r="I4" i="1"/>
  <c r="I41" i="1" s="1"/>
  <c r="F4" i="6" l="1"/>
  <c r="E42" i="8"/>
  <c r="J4" i="1"/>
  <c r="J41" i="1" s="1"/>
  <c r="F42" i="6" l="1"/>
  <c r="F6" i="8"/>
  <c r="K4" i="1"/>
  <c r="K41" i="1" s="1"/>
  <c r="G4" i="6" l="1"/>
  <c r="F42" i="8"/>
  <c r="L4" i="1"/>
  <c r="L41" i="1" s="1"/>
  <c r="G42" i="6" l="1"/>
  <c r="M4" i="1"/>
  <c r="M41" i="1" s="1"/>
  <c r="H4" i="6" l="1"/>
  <c r="G42" i="8"/>
  <c r="N4" i="1"/>
  <c r="N41" i="1" s="1"/>
  <c r="H42" i="6" l="1"/>
  <c r="H6" i="8"/>
  <c r="O4" i="1"/>
  <c r="O41" i="1" s="1"/>
  <c r="I4" i="6" l="1"/>
  <c r="H42" i="8"/>
  <c r="P4" i="1"/>
  <c r="P41" i="1" s="1"/>
  <c r="I42" i="6" l="1"/>
  <c r="I6" i="8"/>
  <c r="Q4" i="1"/>
  <c r="Q41" i="1" s="1"/>
  <c r="R4" i="1" s="1"/>
  <c r="R41" i="1" s="1"/>
  <c r="J4" i="6" l="1"/>
  <c r="I42" i="8"/>
  <c r="S4" i="1"/>
  <c r="S41" i="1" s="1"/>
  <c r="J42" i="6" l="1"/>
  <c r="J6" i="8"/>
  <c r="T4" i="1"/>
  <c r="T41" i="1" s="1"/>
  <c r="K4" i="6" l="1"/>
  <c r="J42" i="8"/>
  <c r="U4" i="1"/>
  <c r="U41" i="1" s="1"/>
  <c r="K42" i="6" l="1"/>
  <c r="J3" i="7" s="1"/>
  <c r="K6" i="8"/>
  <c r="V4" i="1"/>
  <c r="V41" i="1" s="1"/>
  <c r="J7" i="7" l="1"/>
  <c r="G6" i="8" s="1"/>
  <c r="J18" i="7"/>
  <c r="L4" i="6"/>
  <c r="K42" i="8"/>
  <c r="W4" i="1"/>
  <c r="W41" i="1" s="1"/>
  <c r="J9" i="7" l="1"/>
  <c r="J19" i="7"/>
  <c r="J14" i="7"/>
  <c r="J21" i="7"/>
  <c r="V22" i="5" s="1"/>
  <c r="J11" i="7"/>
  <c r="J23" i="7"/>
  <c r="J17" i="7"/>
  <c r="J22" i="7"/>
  <c r="J15" i="7"/>
  <c r="J24" i="7"/>
  <c r="J20" i="7"/>
  <c r="J13" i="7"/>
  <c r="J16" i="7"/>
  <c r="Y22" i="5" s="1"/>
  <c r="L42" i="6"/>
  <c r="L6" i="8"/>
  <c r="J26" i="7"/>
  <c r="V18" i="5" s="1"/>
  <c r="J10" i="7"/>
  <c r="J25" i="7"/>
  <c r="J8" i="7"/>
  <c r="J12" i="7"/>
  <c r="X4" i="1"/>
  <c r="X41" i="1" s="1"/>
  <c r="Y4" i="1" s="1"/>
  <c r="Y41" i="1" s="1"/>
  <c r="M4" i="6" l="1"/>
  <c r="L42" i="8"/>
  <c r="M42" i="6" l="1"/>
  <c r="V4" i="5" s="1"/>
  <c r="M6" i="8"/>
  <c r="M42" i="8"/>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8">
    <bk>
      <extLst>
        <ext uri="{3e2802c4-a4d2-4d8b-9148-e3be6c30e623}">
          <xlrd:rvb i="1"/>
        </ext>
      </extLst>
    </bk>
    <bk>
      <extLst>
        <ext uri="{3e2802c4-a4d2-4d8b-9148-e3be6c30e623}">
          <xlrd:rvb i="3"/>
        </ext>
      </extLst>
    </bk>
    <bk>
      <extLst>
        <ext uri="{3e2802c4-a4d2-4d8b-9148-e3be6c30e623}">
          <xlrd:rvb i="5"/>
        </ext>
      </extLst>
    </bk>
    <bk>
      <extLst>
        <ext uri="{3e2802c4-a4d2-4d8b-9148-e3be6c30e623}">
          <xlrd:rvb i="7"/>
        </ext>
      </extLst>
    </bk>
    <bk>
      <extLst>
        <ext uri="{3e2802c4-a4d2-4d8b-9148-e3be6c30e623}">
          <xlrd:rvb i="9"/>
        </ext>
      </extLst>
    </bk>
    <bk>
      <extLst>
        <ext uri="{3e2802c4-a4d2-4d8b-9148-e3be6c30e623}">
          <xlrd:rvb i="11"/>
        </ext>
      </extLst>
    </bk>
    <bk>
      <extLst>
        <ext uri="{3e2802c4-a4d2-4d8b-9148-e3be6c30e623}">
          <xlrd:rvb i="13"/>
        </ext>
      </extLst>
    </bk>
    <bk>
      <extLst>
        <ext uri="{3e2802c4-a4d2-4d8b-9148-e3be6c30e623}">
          <xlrd:rvb i="15"/>
        </ext>
      </extLst>
    </bk>
  </futureMetadata>
  <cellMetadata count="1">
    <bk>
      <rc t="1" v="0"/>
    </bk>
  </cellMetadata>
  <valueMetadata count="8">
    <bk>
      <rc t="2" v="0"/>
    </bk>
    <bk>
      <rc t="2" v="1"/>
    </bk>
    <bk>
      <rc t="2" v="2"/>
    </bk>
    <bk>
      <rc t="2" v="3"/>
    </bk>
    <bk>
      <rc t="2" v="4"/>
    </bk>
    <bk>
      <rc t="2" v="5"/>
    </bk>
    <bk>
      <rc t="2" v="6"/>
    </bk>
    <bk>
      <rc t="2" v="7"/>
    </bk>
  </valueMetadata>
</metadata>
</file>

<file path=xl/sharedStrings.xml><?xml version="1.0" encoding="utf-8"?>
<sst xmlns="http://schemas.openxmlformats.org/spreadsheetml/2006/main" count="264" uniqueCount="96">
  <si>
    <t>Month</t>
  </si>
  <si>
    <t>Salary</t>
  </si>
  <si>
    <t>Commisions</t>
  </si>
  <si>
    <t>Bonus</t>
  </si>
  <si>
    <t>Spouse Salary</t>
  </si>
  <si>
    <t>Passive Income</t>
  </si>
  <si>
    <t xml:space="preserve">Income Total </t>
  </si>
  <si>
    <t>Expenses</t>
  </si>
  <si>
    <t xml:space="preserve">Bank Balances </t>
  </si>
  <si>
    <t xml:space="preserve">Rent / Mortgage </t>
  </si>
  <si>
    <t>Schoo Fees &amp; Transportation</t>
  </si>
  <si>
    <t>Groceries &amp; Departmental</t>
  </si>
  <si>
    <t>Eating Out / Home Delivery / Coffee</t>
  </si>
  <si>
    <t>Transportation - All inclusive</t>
  </si>
  <si>
    <t>Utilities</t>
  </si>
  <si>
    <t>Subscribtions / Club Memberships</t>
  </si>
  <si>
    <t>Grooming / Parlour / SPA</t>
  </si>
  <si>
    <t>Maid / Driver / Nanny</t>
  </si>
  <si>
    <t>Entertaintmet</t>
  </si>
  <si>
    <t>Healthcare</t>
  </si>
  <si>
    <t>Repairs &amp; Maintance</t>
  </si>
  <si>
    <t xml:space="preserve">Life Insurance and Other Insurances </t>
  </si>
  <si>
    <t>Savings</t>
  </si>
  <si>
    <t>Loans</t>
  </si>
  <si>
    <t>Card payments</t>
  </si>
  <si>
    <t>Home Country Expenses</t>
  </si>
  <si>
    <t>Home Country Investments</t>
  </si>
  <si>
    <t>Home Country Insurance</t>
  </si>
  <si>
    <t>Work Expenses</t>
  </si>
  <si>
    <t>Travel &amp; Vacation</t>
  </si>
  <si>
    <t>Other Expenses</t>
  </si>
  <si>
    <t>Miscellaneous</t>
  </si>
  <si>
    <t>Expenses Total</t>
  </si>
  <si>
    <t>Surplus / Deficit</t>
  </si>
  <si>
    <t>Currency</t>
  </si>
  <si>
    <t>AED</t>
  </si>
  <si>
    <t>INR</t>
  </si>
  <si>
    <t>USD</t>
  </si>
  <si>
    <t>CAD</t>
  </si>
  <si>
    <t>GBP</t>
  </si>
  <si>
    <t>EUR</t>
  </si>
  <si>
    <t>SAR</t>
  </si>
  <si>
    <t>Preferred Currency</t>
  </si>
  <si>
    <t>SGD</t>
  </si>
  <si>
    <t>OMR</t>
  </si>
  <si>
    <t>Forward Cashflow Planner</t>
  </si>
  <si>
    <t xml:space="preserve">Bank Balance Current Account Only </t>
  </si>
  <si>
    <t>Yes</t>
  </si>
  <si>
    <t>Auto Populate</t>
  </si>
  <si>
    <t xml:space="preserve">Base Currency </t>
  </si>
  <si>
    <t>Forward Cash flow Planner</t>
  </si>
  <si>
    <t>VIEW THE CHARTS TO ANALYZE THE PATTERNS IN YOUR CASHFLOW AND GET AN OVERVIEW OF INCOME AND EXPENSES</t>
  </si>
  <si>
    <t>STEP 5</t>
  </si>
  <si>
    <t>CHOOSE THE CURRENCY YOU WANT TO DISPLAY AS SECONDARY CURRENCY</t>
  </si>
  <si>
    <t>STEP 4</t>
  </si>
  <si>
    <t xml:space="preserve">EDIT THE VARYING EXPENSES IN THE PARTICULAR MONTH(S). </t>
  </si>
  <si>
    <t>STEP 3</t>
  </si>
  <si>
    <t xml:space="preserve"> THEN CHOOSE THE AUTO POPULATE DROP DOWN TO FILL THE DATA IN THE REST OF THE MONTHS.  </t>
  </si>
  <si>
    <t>STEP 2</t>
  </si>
  <si>
    <t>ENTER YOUR INCOME AND EXPENSES IN THE FIRST MONTH</t>
  </si>
  <si>
    <t>STEP 1</t>
  </si>
  <si>
    <t>This workbook helps you plan your cashflows for the next 12 months in different currencies automatically</t>
  </si>
  <si>
    <t>PERSONAL CASH FLOW PLANNER</t>
  </si>
  <si>
    <t xml:space="preserve"> </t>
  </si>
  <si>
    <t xml:space="preserve">Fashion / Luxury / Premium Electronics </t>
  </si>
  <si>
    <t>Home Country Expenses / Parents Support</t>
  </si>
  <si>
    <t xml:space="preserve">Card payments - Revolving Credit </t>
  </si>
  <si>
    <t>Loans - Car / Personal / Others</t>
  </si>
  <si>
    <t xml:space="preserve">Committed Savings </t>
  </si>
  <si>
    <t xml:space="preserve">Regular Investments </t>
  </si>
  <si>
    <t>Total</t>
  </si>
  <si>
    <t>Secondary Currency</t>
  </si>
  <si>
    <t>Primary Currency</t>
  </si>
  <si>
    <t xml:space="preserve">Total </t>
  </si>
  <si>
    <t>Savings &amp; Investments</t>
  </si>
  <si>
    <t>Wants</t>
  </si>
  <si>
    <t>Outflow</t>
  </si>
  <si>
    <t>Needs</t>
  </si>
  <si>
    <t>No</t>
  </si>
  <si>
    <t>AED/AED</t>
  </si>
  <si>
    <t>Price</t>
  </si>
  <si>
    <t>Exchange rate</t>
  </si>
  <si>
    <t>Base Currency</t>
  </si>
  <si>
    <t>Cash Inflow</t>
  </si>
  <si>
    <t xml:space="preserve">Cash Outflow </t>
  </si>
  <si>
    <t xml:space="preserve">Net Cashflow </t>
  </si>
  <si>
    <t xml:space="preserve">Net Surplus / Defeciet </t>
  </si>
  <si>
    <t>Rate</t>
  </si>
  <si>
    <t>Year</t>
  </si>
  <si>
    <t>Amount</t>
  </si>
  <si>
    <t>Projected Bank Balance at the end of the Year</t>
  </si>
  <si>
    <t>Projected Income</t>
  </si>
  <si>
    <t>Projected Expenses</t>
  </si>
  <si>
    <t>Projected Wealth in 10 Years</t>
  </si>
  <si>
    <t xml:space="preserve">Projected Wealth in 15 Years </t>
  </si>
  <si>
    <t>Projected Wealth in 20 Years if Surplus invested @8.00%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</si>
</sst>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AED&quot;#,##0.00_);[Red]\(&quot;AED&quot;#,##0.00\)"/>
    <numFmt numFmtId="165" formatCode="mmmm"/>
    <numFmt numFmtId="166" formatCode="#,##0.00;[Red]#,##0.00"/>
    <numFmt numFmtId="167" formatCode="_-[$¤-860]\ * #,##0.00_-;\-[$¤-860]\ * #,##0.00_-;_-[$¤-860]\ * &quot;-&quot;??_-;_-@_-"/>
    <numFmt numFmtId="168" formatCode="&quot;AED&quot;#,##0.00"/>
    <numFmt numFmtId="169" formatCode="&quot;AED&quot;#,##0.00;[Red]&quot;AED&quot;#,##0.00"/>
  </numFmts>
  <fonts count="19" x14ac:knownFonts="1">
    <font>
      <sz val="12"/>
      <color theme="1"/>
      <name val="Calibri"/>
      <family val="2"/>
      <scheme val="minor"/>
    </font>
    <font>
      <b/>
      <sz val="12"/>
      <color theme="1"/>
      <name val="Calibri"/>
      <family val="2"/>
      <scheme val="minor"/>
    </font>
    <font>
      <sz val="8"/>
      <name val="Calibri"/>
      <family val="2"/>
      <scheme val="minor"/>
    </font>
    <font>
      <sz val="48"/>
      <color theme="1"/>
      <name val="Calibri"/>
      <family val="2"/>
      <scheme val="minor"/>
    </font>
    <font>
      <sz val="12"/>
      <color rgb="FF212529"/>
      <name val="Calibri"/>
      <family val="2"/>
      <scheme val="minor"/>
    </font>
    <font>
      <sz val="11"/>
      <name val="Calibri"/>
      <family val="2"/>
      <scheme val="minor"/>
    </font>
    <font>
      <sz val="16"/>
      <color theme="1" tint="0.249977111117893"/>
      <name val="Calibri Light"/>
      <family val="1"/>
      <scheme val="major"/>
    </font>
    <font>
      <sz val="16"/>
      <color theme="0"/>
      <name val="Calibri Light"/>
      <family val="1"/>
      <scheme val="major"/>
    </font>
    <font>
      <sz val="11"/>
      <color theme="1" tint="0.249977111117893"/>
      <name val="Calibri"/>
      <family val="2"/>
      <scheme val="minor"/>
    </font>
    <font>
      <sz val="16"/>
      <name val="Calibri Light"/>
      <family val="1"/>
      <scheme val="major"/>
    </font>
    <font>
      <sz val="11"/>
      <color theme="1" tint="0.34998626667073579"/>
      <name val="Calibri"/>
      <family val="2"/>
      <scheme val="minor"/>
    </font>
    <font>
      <sz val="16"/>
      <color theme="1" tint="0.34998626667073579"/>
      <name val="Calibri Light"/>
      <family val="1"/>
      <scheme val="major"/>
    </font>
    <font>
      <sz val="36"/>
      <name val="Calibri Light"/>
      <family val="1"/>
      <scheme val="major"/>
    </font>
    <font>
      <sz val="36"/>
      <color theme="3" tint="0.24994659260841701"/>
      <name val="Calibri Light"/>
      <family val="2"/>
      <scheme val="major"/>
    </font>
    <font>
      <sz val="36"/>
      <color theme="3" tint="0.24994659260841701"/>
      <name val="Calibri Light"/>
      <family val="1"/>
      <scheme val="major"/>
    </font>
    <font>
      <sz val="36"/>
      <color theme="1" tint="0.14999847407452621"/>
      <name val="Calibri Light"/>
      <family val="1"/>
      <scheme val="major"/>
    </font>
    <font>
      <b/>
      <sz val="16"/>
      <color theme="3" tint="0.89996032593768116"/>
      <name val="Calibri"/>
      <family val="2"/>
      <scheme val="minor"/>
    </font>
    <font>
      <b/>
      <sz val="11"/>
      <color theme="3" tint="0.89996032593768116"/>
      <name val="Calibri"/>
      <family val="2"/>
      <scheme val="minor"/>
    </font>
    <font>
      <b/>
      <sz val="12"/>
      <color rgb="FF212529"/>
      <name val="Calibri"/>
      <family val="2"/>
      <scheme val="minor"/>
    </font>
  </fonts>
  <fills count="8">
    <fill>
      <patternFill patternType="none"/>
    </fill>
    <fill>
      <patternFill patternType="gray125"/>
    </fill>
    <fill>
      <patternFill patternType="solid">
        <fgColor rgb="FFB1EADE"/>
        <bgColor indexed="64"/>
      </patternFill>
    </fill>
    <fill>
      <patternFill patternType="solid">
        <fgColor rgb="FFEFFFFC"/>
        <bgColor indexed="64"/>
      </patternFill>
    </fill>
    <fill>
      <patternFill patternType="solid">
        <fgColor theme="2"/>
        <bgColor indexed="64"/>
      </patternFill>
    </fill>
    <fill>
      <patternFill patternType="solid">
        <fgColor rgb="FF49C7AA"/>
        <bgColor indexed="64"/>
      </patternFill>
    </fill>
    <fill>
      <patternFill patternType="solid">
        <fgColor theme="3" tint="0.24994659260841701"/>
        <bgColor indexed="64"/>
      </patternFill>
    </fill>
    <fill>
      <patternFill patternType="solid">
        <fgColor rgb="FFF2F6F7"/>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theme="3" tint="0.24994659260841701"/>
      </top>
      <bottom style="thin">
        <color theme="3" tint="0.24994659260841701"/>
      </bottom>
      <diagonal/>
    </border>
    <border>
      <left style="thin">
        <color theme="3" tint="0.24994659260841701"/>
      </left>
      <right/>
      <top style="thin">
        <color theme="3" tint="0.24994659260841701"/>
      </top>
      <bottom style="thin">
        <color theme="3" tint="0.24994659260841701"/>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rgb="FFEFFFFC"/>
      </left>
      <right style="thin">
        <color rgb="FFEFFFFC"/>
      </right>
      <top style="thin">
        <color rgb="FFEFFFFC"/>
      </top>
      <bottom style="thin">
        <color rgb="FFEFFFFC"/>
      </bottom>
      <diagonal/>
    </border>
    <border>
      <left style="thin">
        <color rgb="FFEFFFFC"/>
      </left>
      <right style="thin">
        <color rgb="FFEFFFFC"/>
      </right>
      <top style="thin">
        <color rgb="FFEFFFFC"/>
      </top>
      <bottom/>
      <diagonal/>
    </border>
    <border>
      <left style="thin">
        <color rgb="FFEFFFFC"/>
      </left>
      <right style="thin">
        <color rgb="FFEFFFFC"/>
      </right>
      <top/>
      <bottom style="thin">
        <color rgb="FFEFFFFC"/>
      </bottom>
      <diagonal/>
    </border>
    <border>
      <left style="thin">
        <color rgb="FFEFFFFC"/>
      </left>
      <right/>
      <top style="thin">
        <color rgb="FFEFFFFC"/>
      </top>
      <bottom/>
      <diagonal/>
    </border>
    <border>
      <left/>
      <right/>
      <top style="thin">
        <color rgb="FFEFFFFC"/>
      </top>
      <bottom/>
      <diagonal/>
    </border>
    <border>
      <left/>
      <right style="thin">
        <color rgb="FFEFFFFC"/>
      </right>
      <top style="thin">
        <color rgb="FFEFFFFC"/>
      </top>
      <bottom/>
      <diagonal/>
    </border>
    <border>
      <left style="thin">
        <color rgb="FFEFFFFC"/>
      </left>
      <right/>
      <top/>
      <bottom style="thin">
        <color rgb="FFEFFFFC"/>
      </bottom>
      <diagonal/>
    </border>
    <border>
      <left/>
      <right/>
      <top/>
      <bottom style="thin">
        <color rgb="FFEFFFFC"/>
      </bottom>
      <diagonal/>
    </border>
    <border>
      <left/>
      <right style="thin">
        <color rgb="FFEFFFFC"/>
      </right>
      <top/>
      <bottom style="thin">
        <color rgb="FFEFFFFC"/>
      </bottom>
      <diagonal/>
    </border>
    <border>
      <left style="thin">
        <color rgb="FFEFFFFC"/>
      </left>
      <right/>
      <top style="thin">
        <color rgb="FFEFFFFC"/>
      </top>
      <bottom style="thin">
        <color rgb="FFEFFFFC"/>
      </bottom>
      <diagonal/>
    </border>
    <border>
      <left/>
      <right/>
      <top style="thin">
        <color rgb="FFEFFFFC"/>
      </top>
      <bottom style="thin">
        <color rgb="FFEFFFFC"/>
      </bottom>
      <diagonal/>
    </border>
    <border>
      <left/>
      <right style="thin">
        <color rgb="FFEFFFFC"/>
      </right>
      <top style="thin">
        <color rgb="FFEFFFFC"/>
      </top>
      <bottom style="thin">
        <color rgb="FFEFFFFC"/>
      </bottom>
      <diagonal/>
    </border>
  </borders>
  <cellStyleXfs count="4">
    <xf numFmtId="0" fontId="0" fillId="0" borderId="0"/>
    <xf numFmtId="0" fontId="5" fillId="4" borderId="0">
      <alignment vertical="center" wrapText="1"/>
    </xf>
    <xf numFmtId="0" fontId="13" fillId="4" borderId="0" applyNumberFormat="0" applyBorder="0" applyAlignment="0" applyProtection="0"/>
    <xf numFmtId="0" fontId="16" fillId="6" borderId="0" applyNumberFormat="0" applyProtection="0">
      <alignment vertical="center"/>
    </xf>
  </cellStyleXfs>
  <cellXfs count="107">
    <xf numFmtId="0" fontId="0" fillId="0" borderId="0" xfId="0"/>
    <xf numFmtId="0" fontId="1" fillId="0" borderId="0" xfId="0" applyFont="1"/>
    <xf numFmtId="0" fontId="3" fillId="0" borderId="2" xfId="0" applyFont="1" applyBorder="1" applyAlignment="1"/>
    <xf numFmtId="0" fontId="3" fillId="0" borderId="8" xfId="0" applyFont="1" applyBorder="1" applyAlignment="1"/>
    <xf numFmtId="0" fontId="3" fillId="0" borderId="0" xfId="0" applyFont="1" applyBorder="1" applyAlignment="1"/>
    <xf numFmtId="0" fontId="0" fillId="0" borderId="0" xfId="0" applyBorder="1"/>
    <xf numFmtId="0" fontId="1" fillId="0" borderId="0" xfId="0" applyFont="1" applyBorder="1"/>
    <xf numFmtId="0" fontId="1" fillId="0" borderId="10" xfId="0" applyFont="1" applyFill="1" applyBorder="1"/>
    <xf numFmtId="0" fontId="0" fillId="0" borderId="10" xfId="0" applyFill="1" applyBorder="1"/>
    <xf numFmtId="14" fontId="0" fillId="0" borderId="10" xfId="0" applyNumberFormat="1" applyFill="1" applyBorder="1"/>
    <xf numFmtId="0" fontId="0" fillId="0" borderId="11" xfId="0" applyFill="1" applyBorder="1"/>
    <xf numFmtId="0" fontId="0" fillId="0" borderId="1" xfId="0" applyFill="1" applyBorder="1"/>
    <xf numFmtId="0" fontId="0" fillId="0" borderId="4" xfId="0" applyFill="1" applyBorder="1"/>
    <xf numFmtId="165" fontId="4" fillId="0" borderId="1" xfId="0" applyNumberFormat="1" applyFont="1" applyFill="1" applyBorder="1" applyAlignment="1">
      <alignment horizontal="right"/>
    </xf>
    <xf numFmtId="165" fontId="4" fillId="0" borderId="4" xfId="0" applyNumberFormat="1" applyFont="1" applyFill="1" applyBorder="1" applyAlignment="1">
      <alignment horizontal="right"/>
    </xf>
    <xf numFmtId="0" fontId="1" fillId="0" borderId="1" xfId="0" applyFont="1" applyFill="1" applyBorder="1"/>
    <xf numFmtId="0" fontId="0" fillId="0" borderId="6" xfId="0" applyFill="1" applyBorder="1"/>
    <xf numFmtId="0" fontId="0" fillId="0" borderId="7" xfId="0" applyFill="1" applyBorder="1"/>
    <xf numFmtId="0" fontId="0" fillId="0" borderId="16" xfId="0" applyFill="1" applyBorder="1"/>
    <xf numFmtId="0" fontId="0" fillId="0" borderId="17" xfId="0" applyFill="1" applyBorder="1"/>
    <xf numFmtId="0" fontId="0" fillId="3" borderId="1" xfId="0" applyFill="1" applyBorder="1"/>
    <xf numFmtId="0" fontId="0" fillId="3" borderId="4" xfId="0" applyFill="1" applyBorder="1"/>
    <xf numFmtId="0" fontId="1" fillId="2" borderId="9" xfId="0" applyFont="1" applyFill="1" applyBorder="1"/>
    <xf numFmtId="0" fontId="1" fillId="2" borderId="3" xfId="0" applyFont="1" applyFill="1" applyBorder="1"/>
    <xf numFmtId="0" fontId="0" fillId="2" borderId="3" xfId="0" applyFill="1" applyBorder="1"/>
    <xf numFmtId="0" fontId="1" fillId="2" borderId="5" xfId="0" applyFont="1" applyFill="1" applyBorder="1"/>
    <xf numFmtId="0" fontId="0" fillId="2" borderId="15" xfId="0" applyFill="1" applyBorder="1"/>
    <xf numFmtId="0" fontId="0" fillId="2" borderId="5" xfId="0" applyFill="1" applyBorder="1"/>
    <xf numFmtId="165" fontId="4" fillId="0" borderId="0" xfId="0" applyNumberFormat="1" applyFont="1" applyFill="1" applyAlignment="1">
      <alignment horizontal="right"/>
    </xf>
    <xf numFmtId="0" fontId="5" fillId="4" borderId="0" xfId="1">
      <alignment vertical="center" wrapText="1"/>
    </xf>
    <xf numFmtId="0" fontId="7" fillId="5" borderId="0" xfId="1" applyFont="1" applyFill="1" applyAlignment="1">
      <alignment horizontal="left" vertical="center" indent="1"/>
    </xf>
    <xf numFmtId="0" fontId="5" fillId="3" borderId="0" xfId="1" applyFill="1">
      <alignment vertical="center" wrapText="1"/>
    </xf>
    <xf numFmtId="0" fontId="8" fillId="4" borderId="0" xfId="1" applyFont="1">
      <alignment vertical="center" wrapText="1"/>
    </xf>
    <xf numFmtId="0" fontId="9" fillId="4" borderId="0" xfId="1" applyFont="1">
      <alignment vertical="center" wrapText="1"/>
    </xf>
    <xf numFmtId="0" fontId="10" fillId="4" borderId="0" xfId="1" applyFont="1">
      <alignment vertical="center" wrapText="1"/>
    </xf>
    <xf numFmtId="0" fontId="11" fillId="4" borderId="0" xfId="1" applyFont="1">
      <alignment vertical="center" wrapText="1"/>
    </xf>
    <xf numFmtId="0" fontId="12" fillId="4" borderId="0" xfId="1" applyFont="1">
      <alignment vertical="center" wrapText="1"/>
    </xf>
    <xf numFmtId="0" fontId="14" fillId="4" borderId="0" xfId="2" applyFont="1" applyBorder="1"/>
    <xf numFmtId="0" fontId="17" fillId="2" borderId="18" xfId="3" applyFont="1" applyFill="1" applyBorder="1">
      <alignment vertical="center"/>
    </xf>
    <xf numFmtId="0" fontId="17" fillId="2" borderId="19" xfId="3" applyFont="1" applyFill="1" applyBorder="1">
      <alignment vertical="center"/>
    </xf>
    <xf numFmtId="0" fontId="0" fillId="0" borderId="20" xfId="0" applyBorder="1"/>
    <xf numFmtId="166" fontId="0" fillId="0" borderId="17" xfId="0" applyNumberFormat="1" applyBorder="1"/>
    <xf numFmtId="166" fontId="0" fillId="0" borderId="16" xfId="0" applyNumberFormat="1" applyBorder="1"/>
    <xf numFmtId="0" fontId="0" fillId="2" borderId="4" xfId="0" applyFill="1" applyBorder="1"/>
    <xf numFmtId="166" fontId="0" fillId="2" borderId="1" xfId="0" applyNumberFormat="1" applyFill="1" applyBorder="1"/>
    <xf numFmtId="0" fontId="0" fillId="0" borderId="4" xfId="0" applyBorder="1"/>
    <xf numFmtId="166" fontId="0" fillId="0" borderId="1" xfId="0" applyNumberFormat="1" applyBorder="1"/>
    <xf numFmtId="166" fontId="0" fillId="2" borderId="4" xfId="0" applyNumberFormat="1" applyFill="1" applyBorder="1"/>
    <xf numFmtId="166" fontId="0" fillId="0" borderId="4" xfId="0" applyNumberFormat="1" applyBorder="1"/>
    <xf numFmtId="166" fontId="0" fillId="0" borderId="1" xfId="0" applyNumberFormat="1" applyBorder="1" applyProtection="1">
      <protection locked="0"/>
    </xf>
    <xf numFmtId="166" fontId="1" fillId="0" borderId="1" xfId="0" applyNumberFormat="1" applyFont="1" applyBorder="1"/>
    <xf numFmtId="0" fontId="1" fillId="2" borderId="4" xfId="0" applyFont="1" applyFill="1" applyBorder="1" applyAlignment="1">
      <alignment horizontal="center" vertical="center"/>
    </xf>
    <xf numFmtId="17" fontId="18" fillId="2" borderId="1" xfId="0" applyNumberFormat="1" applyFont="1" applyFill="1" applyBorder="1" applyAlignment="1">
      <alignment horizontal="right"/>
    </xf>
    <xf numFmtId="0" fontId="0" fillId="0" borderId="1" xfId="0" applyBorder="1"/>
    <xf numFmtId="0" fontId="0" fillId="7" borderId="1" xfId="0" applyFill="1" applyBorder="1"/>
    <xf numFmtId="14" fontId="1" fillId="7" borderId="1" xfId="0" applyNumberFormat="1" applyFont="1" applyFill="1" applyBorder="1" applyProtection="1">
      <protection locked="0"/>
    </xf>
    <xf numFmtId="0" fontId="1" fillId="7" borderId="1" xfId="0" applyFont="1" applyFill="1" applyBorder="1" applyProtection="1">
      <protection locked="0"/>
    </xf>
    <xf numFmtId="0" fontId="1" fillId="7" borderId="1" xfId="0" applyFont="1" applyFill="1" applyBorder="1"/>
    <xf numFmtId="0" fontId="3" fillId="0" borderId="0" xfId="0" applyFont="1"/>
    <xf numFmtId="167" fontId="0" fillId="0" borderId="0" xfId="0" applyNumberFormat="1"/>
    <xf numFmtId="0" fontId="0" fillId="0" borderId="7" xfId="0" applyBorder="1"/>
    <xf numFmtId="0" fontId="0" fillId="0" borderId="6" xfId="0" applyBorder="1"/>
    <xf numFmtId="168" fontId="0" fillId="2" borderId="4" xfId="0" applyNumberFormat="1" applyFill="1" applyBorder="1"/>
    <xf numFmtId="14" fontId="0" fillId="2" borderId="1" xfId="0" applyNumberFormat="1" applyFill="1" applyBorder="1"/>
    <xf numFmtId="168" fontId="0" fillId="0" borderId="4" xfId="0" applyNumberFormat="1" applyBorder="1"/>
    <xf numFmtId="14" fontId="0" fillId="0" borderId="1" xfId="0" applyNumberFormat="1" applyBorder="1"/>
    <xf numFmtId="17" fontId="4" fillId="0" borderId="1" xfId="0" applyNumberFormat="1" applyFont="1" applyBorder="1" applyAlignment="1">
      <alignment horizontal="right"/>
    </xf>
    <xf numFmtId="0" fontId="0" fillId="2" borderId="4" xfId="0" applyFill="1" applyBorder="1" applyAlignment="1">
      <alignment horizontal="center"/>
    </xf>
    <xf numFmtId="14" fontId="1" fillId="0" borderId="1" xfId="0" applyNumberFormat="1" applyFont="1" applyBorder="1"/>
    <xf numFmtId="8" fontId="0" fillId="0" borderId="0" xfId="0" applyNumberFormat="1"/>
    <xf numFmtId="10" fontId="0" fillId="0" borderId="0" xfId="0" applyNumberFormat="1"/>
    <xf numFmtId="0" fontId="7" fillId="5" borderId="24" xfId="1" applyFont="1" applyFill="1" applyBorder="1" applyAlignment="1">
      <alignment horizontal="center" vertical="center"/>
    </xf>
    <xf numFmtId="0" fontId="7" fillId="5" borderId="24" xfId="1" applyFont="1" applyFill="1" applyBorder="1" applyAlignment="1">
      <alignment horizontal="center" vertical="center" wrapText="1"/>
    </xf>
    <xf numFmtId="0" fontId="3" fillId="2" borderId="12" xfId="0" applyFont="1" applyFill="1" applyBorder="1" applyAlignment="1">
      <alignment horizontal="center"/>
    </xf>
    <xf numFmtId="0" fontId="3" fillId="2" borderId="13" xfId="0" applyFont="1" applyFill="1" applyBorder="1" applyAlignment="1">
      <alignment horizontal="center"/>
    </xf>
    <xf numFmtId="0" fontId="3" fillId="2" borderId="14" xfId="0" applyFont="1" applyFill="1" applyBorder="1" applyAlignment="1">
      <alignment horizontal="center"/>
    </xf>
    <xf numFmtId="0" fontId="0" fillId="0" borderId="1" xfId="0" applyFill="1" applyBorder="1" applyAlignment="1">
      <alignment horizontal="center"/>
    </xf>
    <xf numFmtId="0" fontId="0" fillId="0" borderId="4" xfId="0" applyFill="1" applyBorder="1" applyAlignment="1">
      <alignment horizontal="center"/>
    </xf>
    <xf numFmtId="169" fontId="6" fillId="3" borderId="27" xfId="1" applyNumberFormat="1" applyFont="1" applyFill="1" applyBorder="1" applyAlignment="1">
      <alignment horizontal="center" vertical="center" wrapText="1"/>
    </xf>
    <xf numFmtId="169" fontId="6" fillId="3" borderId="28" xfId="1" applyNumberFormat="1" applyFont="1" applyFill="1" applyBorder="1" applyAlignment="1">
      <alignment horizontal="center" vertical="center" wrapText="1"/>
    </xf>
    <xf numFmtId="169" fontId="6" fillId="3" borderId="29" xfId="1" applyNumberFormat="1" applyFont="1" applyFill="1" applyBorder="1" applyAlignment="1">
      <alignment horizontal="center" vertical="center" wrapText="1"/>
    </xf>
    <xf numFmtId="169" fontId="6" fillId="3" borderId="30" xfId="1" applyNumberFormat="1" applyFont="1" applyFill="1" applyBorder="1" applyAlignment="1">
      <alignment horizontal="center" vertical="center" wrapText="1"/>
    </xf>
    <xf numFmtId="169" fontId="6" fillId="3" borderId="31" xfId="1" applyNumberFormat="1" applyFont="1" applyFill="1" applyBorder="1" applyAlignment="1">
      <alignment horizontal="center" vertical="center" wrapText="1"/>
    </xf>
    <xf numFmtId="169" fontId="6" fillId="3" borderId="32" xfId="1" applyNumberFormat="1" applyFont="1" applyFill="1" applyBorder="1" applyAlignment="1">
      <alignment horizontal="center" vertical="center" wrapText="1"/>
    </xf>
    <xf numFmtId="169" fontId="6" fillId="3" borderId="25" xfId="1" applyNumberFormat="1" applyFont="1" applyFill="1" applyBorder="1" applyAlignment="1">
      <alignment horizontal="center" vertical="center" wrapText="1"/>
    </xf>
    <xf numFmtId="169" fontId="6" fillId="3" borderId="26" xfId="1" applyNumberFormat="1" applyFont="1" applyFill="1" applyBorder="1" applyAlignment="1">
      <alignment horizontal="center" vertical="center" wrapText="1"/>
    </xf>
    <xf numFmtId="0" fontId="7" fillId="5" borderId="0" xfId="1" applyFont="1" applyFill="1" applyAlignment="1">
      <alignment horizontal="center" vertical="center"/>
    </xf>
    <xf numFmtId="0" fontId="6" fillId="3" borderId="0" xfId="1" applyFont="1" applyFill="1" applyAlignment="1">
      <alignment horizontal="center" vertical="center" wrapText="1"/>
    </xf>
    <xf numFmtId="0" fontId="15" fillId="4" borderId="0" xfId="2" applyFont="1" applyBorder="1"/>
    <xf numFmtId="0" fontId="11" fillId="4" borderId="0" xfId="1" applyFont="1" applyAlignment="1">
      <alignment horizontal="center" vertical="center" wrapText="1"/>
    </xf>
    <xf numFmtId="0" fontId="6" fillId="3" borderId="0" xfId="1" applyFont="1" applyFill="1" applyAlignment="1">
      <alignment horizontal="center" vertical="top" wrapText="1"/>
    </xf>
    <xf numFmtId="169" fontId="6" fillId="3" borderId="0" xfId="1" applyNumberFormat="1" applyFont="1" applyFill="1" applyAlignment="1">
      <alignment horizontal="center" vertical="center" wrapText="1"/>
    </xf>
    <xf numFmtId="0" fontId="5" fillId="4" borderId="28" xfId="1" applyBorder="1" applyAlignment="1">
      <alignment horizontal="center" vertical="center" wrapText="1"/>
    </xf>
    <xf numFmtId="0" fontId="7" fillId="5" borderId="33" xfId="1" applyFont="1" applyFill="1" applyBorder="1" applyAlignment="1">
      <alignment horizontal="center" vertical="center"/>
    </xf>
    <xf numFmtId="0" fontId="7" fillId="5" borderId="34" xfId="1" applyFont="1" applyFill="1" applyBorder="1" applyAlignment="1">
      <alignment horizontal="center" vertical="center"/>
    </xf>
    <xf numFmtId="0" fontId="7" fillId="5" borderId="35" xfId="1" applyFont="1" applyFill="1" applyBorder="1" applyAlignment="1">
      <alignment horizontal="center" vertical="center"/>
    </xf>
    <xf numFmtId="0" fontId="7" fillId="5" borderId="0" xfId="1" applyFont="1" applyFill="1" applyAlignment="1">
      <alignment horizontal="center" vertical="center" wrapText="1"/>
    </xf>
    <xf numFmtId="0" fontId="7" fillId="5" borderId="33" xfId="1" applyFont="1" applyFill="1" applyBorder="1" applyAlignment="1">
      <alignment horizontal="center" vertical="center" wrapText="1"/>
    </xf>
    <xf numFmtId="0" fontId="7" fillId="5" borderId="34" xfId="1" applyFont="1" applyFill="1" applyBorder="1" applyAlignment="1">
      <alignment horizontal="center" vertical="center" wrapText="1"/>
    </xf>
    <xf numFmtId="0" fontId="7" fillId="5" borderId="35" xfId="1" applyFont="1" applyFill="1" applyBorder="1" applyAlignment="1">
      <alignment horizontal="center" vertical="center" wrapText="1"/>
    </xf>
    <xf numFmtId="166" fontId="0" fillId="0" borderId="1" xfId="0" applyNumberFormat="1" applyBorder="1" applyAlignment="1">
      <alignment horizontal="center"/>
    </xf>
    <xf numFmtId="0" fontId="1" fillId="7" borderId="1" xfId="0" applyFont="1" applyFill="1" applyBorder="1" applyAlignment="1">
      <alignment horizontal="left"/>
    </xf>
    <xf numFmtId="0" fontId="3" fillId="2" borderId="23" xfId="0" applyFont="1" applyFill="1" applyBorder="1" applyAlignment="1">
      <alignment horizontal="center"/>
    </xf>
    <xf numFmtId="0" fontId="3" fillId="2" borderId="22" xfId="0" applyFont="1" applyFill="1" applyBorder="1" applyAlignment="1">
      <alignment horizontal="center"/>
    </xf>
    <xf numFmtId="0" fontId="3" fillId="2" borderId="21" xfId="0" applyFont="1" applyFill="1" applyBorder="1" applyAlignment="1">
      <alignment horizontal="center"/>
    </xf>
    <xf numFmtId="0" fontId="0" fillId="0" borderId="1" xfId="0" applyBorder="1" applyAlignment="1">
      <alignment horizontal="center"/>
    </xf>
    <xf numFmtId="0" fontId="1" fillId="0" borderId="1" xfId="0" applyFont="1" applyBorder="1" applyAlignment="1">
      <alignment horizontal="left"/>
    </xf>
  </cellXfs>
  <cellStyles count="4">
    <cellStyle name="Heading 1 2" xfId="3" xr:uid="{25244FFC-5F94-B54D-9899-D03693357533}"/>
    <cellStyle name="Normal" xfId="0" builtinId="0"/>
    <cellStyle name="Normal 2" xfId="1" xr:uid="{8C6E38FF-448A-674A-9721-99B9D6A7E5F7}"/>
    <cellStyle name="Title 2" xfId="2" xr:uid="{A036D3EF-E1C2-F040-ACFC-52169CA8196D}"/>
  </cellStyles>
  <dxfs count="51">
    <dxf>
      <numFmt numFmtId="170" formatCode="[$$-1009]#,##0.00;[Red][$$-1009]#,##0.00"/>
    </dxf>
    <dxf>
      <numFmt numFmtId="171" formatCode="[$$-4809]#,##0.00;[Red][$$-4809]#,##0.00"/>
    </dxf>
    <dxf>
      <numFmt numFmtId="169" formatCode="&quot;AED&quot;#,##0.00;[Red]&quot;AED&quot;#,##0.00"/>
    </dxf>
    <dxf>
      <numFmt numFmtId="172" formatCode="[$£-809]#,##0.00;[Red][$£-809]#,##0.00"/>
    </dxf>
    <dxf>
      <numFmt numFmtId="173" formatCode="[$$-409]#,##0.00;[Red][$$-409]#,##0.00"/>
    </dxf>
    <dxf>
      <numFmt numFmtId="174" formatCode="[$€-2]\ #,##0.00;[Red][$€-2]\ #,##0.00"/>
    </dxf>
    <dxf>
      <numFmt numFmtId="175" formatCode="[$OMR]\ #,##0.00;[Red][$OMR]\ #,##0.00"/>
    </dxf>
    <dxf>
      <numFmt numFmtId="176" formatCode="[$SAR]\ #,##0.00;[Red][$SAR]\ #,##0.00"/>
    </dxf>
    <dxf>
      <numFmt numFmtId="177" formatCode="[$₹-4009]\ #,##0.00;[Red][$₹-4009]\ #,##0.00"/>
    </dxf>
    <dxf>
      <numFmt numFmtId="174" formatCode="[$€-2]\ #,##0.00;[Red][$€-2]\ #,##0.00"/>
    </dxf>
    <dxf>
      <numFmt numFmtId="173" formatCode="[$$-409]#,##0.00;[Red][$$-409]#,##0.00"/>
    </dxf>
    <dxf>
      <numFmt numFmtId="170" formatCode="[$$-1009]#,##0.00;[Red][$$-1009]#,##0.00"/>
    </dxf>
    <dxf>
      <numFmt numFmtId="172" formatCode="[$£-809]#,##0.00;[Red][$£-809]#,##0.00"/>
    </dxf>
    <dxf>
      <numFmt numFmtId="178" formatCode="[$€-1809]#,##0.00;[Red][$€-1809]#,##0.00"/>
    </dxf>
    <dxf>
      <numFmt numFmtId="176" formatCode="[$SAR]\ #,##0.00;[Red][$SAR]\ #,##0.00"/>
    </dxf>
    <dxf>
      <numFmt numFmtId="169" formatCode="&quot;AED&quot;#,##0.00;[Red]&quot;AED&quot;#,##0.00"/>
    </dxf>
    <dxf>
      <numFmt numFmtId="177" formatCode="[$₹-4009]\ #,##0.00;[Red][$₹-4009]\ #,##0.00"/>
    </dxf>
    <dxf>
      <numFmt numFmtId="173" formatCode="[$$-409]#,##0.00;[Red][$$-409]#,##0.00"/>
    </dxf>
    <dxf>
      <numFmt numFmtId="170" formatCode="[$$-1009]#,##0.00;[Red][$$-1009]#,##0.00"/>
    </dxf>
    <dxf>
      <numFmt numFmtId="172" formatCode="[$£-809]#,##0.00;[Red][$£-809]#,##0.00"/>
    </dxf>
    <dxf>
      <numFmt numFmtId="178" formatCode="[$€-1809]#,##0.00;[Red][$€-1809]#,##0.00"/>
    </dxf>
    <dxf>
      <numFmt numFmtId="176" formatCode="[$SAR]\ #,##0.00;[Red][$SAR]\ #,##0.00"/>
    </dxf>
    <dxf>
      <numFmt numFmtId="171" formatCode="[$$-4809]#,##0.00;[Red][$$-4809]#,##0.00"/>
    </dxf>
    <dxf>
      <numFmt numFmtId="12" formatCode="&quot;AED&quot;#,##0.00_);[Red]\(&quot;AED&quot;#,##0.00\)"/>
    </dxf>
    <dxf>
      <numFmt numFmtId="179" formatCode="[$₹-4009]\ #,##0.00;[Red][$₹-4009]\ \-#,##0.00"/>
    </dxf>
    <dxf>
      <numFmt numFmtId="174" formatCode="[$€-2]\ #,##0.00;[Red][$€-2]\ #,##0.00"/>
    </dxf>
    <dxf>
      <numFmt numFmtId="175" formatCode="[$OMR]\ #,##0.00;[Red][$OMR]\ #,##0.00"/>
    </dxf>
    <dxf>
      <numFmt numFmtId="169" formatCode="&quot;AED&quot;#,##0.00;[Red]&quot;AED&quot;#,##0.00"/>
    </dxf>
    <dxf>
      <numFmt numFmtId="177" formatCode="[$₹-4009]\ #,##0.00;[Red][$₹-4009]\ #,##0.00"/>
    </dxf>
    <dxf>
      <numFmt numFmtId="173" formatCode="[$$-409]#,##0.00;[Red][$$-409]#,##0.00"/>
    </dxf>
    <dxf>
      <numFmt numFmtId="170" formatCode="[$$-1009]#,##0.00;[Red][$$-1009]#,##0.00"/>
    </dxf>
    <dxf>
      <numFmt numFmtId="172" formatCode="[$£-809]#,##0.00;[Red][$£-809]#,##0.00"/>
    </dxf>
    <dxf>
      <numFmt numFmtId="178" formatCode="[$€-1809]#,##0.00;[Red][$€-1809]#,##0.00"/>
    </dxf>
    <dxf>
      <numFmt numFmtId="176" formatCode="[$SAR]\ #,##0.00;[Red][$SAR]\ #,##0.00"/>
    </dxf>
    <dxf>
      <numFmt numFmtId="171" formatCode="[$$-4809]#,##0.00;[Red][$$-4809]#,##0.00"/>
    </dxf>
    <dxf>
      <numFmt numFmtId="12" formatCode="&quot;AED&quot;#,##0.00_);[Red]\(&quot;AED&quot;#,##0.00\)"/>
    </dxf>
    <dxf>
      <numFmt numFmtId="179" formatCode="[$₹-4009]\ #,##0.00;[Red][$₹-4009]\ \-#,##0.00"/>
    </dxf>
    <dxf>
      <numFmt numFmtId="174" formatCode="[$€-2]\ #,##0.00;[Red][$€-2]\ #,##0.00"/>
    </dxf>
    <dxf>
      <numFmt numFmtId="175" formatCode="[$OMR]\ #,##0.00;[Red][$OMR]\ #,##0.00"/>
    </dxf>
    <dxf>
      <numFmt numFmtId="169" formatCode="&quot;AED&quot;#,##0.00;[Red]&quot;AED&quot;#,##0.00"/>
    </dxf>
    <dxf>
      <numFmt numFmtId="177" formatCode="[$₹-4009]\ #,##0.00;[Red][$₹-4009]\ #,##0.00"/>
    </dxf>
    <dxf>
      <numFmt numFmtId="173" formatCode="[$$-409]#,##0.00;[Red][$$-409]#,##0.00"/>
    </dxf>
    <dxf>
      <numFmt numFmtId="170" formatCode="[$$-1009]#,##0.00;[Red][$$-1009]#,##0.00"/>
    </dxf>
    <dxf>
      <numFmt numFmtId="172" formatCode="[$£-809]#,##0.00;[Red][$£-809]#,##0.00"/>
    </dxf>
    <dxf>
      <numFmt numFmtId="178" formatCode="[$€-1809]#,##0.00;[Red][$€-1809]#,##0.00"/>
    </dxf>
    <dxf>
      <numFmt numFmtId="176" formatCode="[$SAR]\ #,##0.00;[Red][$SAR]\ #,##0.00"/>
    </dxf>
    <dxf>
      <numFmt numFmtId="171" formatCode="[$$-4809]#,##0.00;[Red][$$-4809]#,##0.00"/>
    </dxf>
    <dxf>
      <numFmt numFmtId="12" formatCode="&quot;AED&quot;#,##0.00_);[Red]\(&quot;AED&quot;#,##0.00\)"/>
    </dxf>
    <dxf>
      <numFmt numFmtId="179" formatCode="[$₹-4009]\ #,##0.00;[Red][$₹-4009]\ \-#,##0.00"/>
    </dxf>
    <dxf>
      <numFmt numFmtId="174" formatCode="[$€-2]\ #,##0.00;[Red][$€-2]\ #,##0.00"/>
    </dxf>
    <dxf>
      <numFmt numFmtId="175" formatCode="[$OMR]\ #,##0.00;[Red][$OMR]\ #,##0.00"/>
    </dxf>
  </dxfs>
  <tableStyles count="0" defaultTableStyle="TableStyleMedium2" defaultPivotStyle="PivotStyleLight16"/>
  <colors>
    <mruColors>
      <color rgb="FF49C7AA"/>
      <color rgb="FFEFFFFC"/>
      <color rgb="FFFF8276"/>
      <color rgb="FFC07376"/>
      <color rgb="FFB1EADE"/>
      <color rgb="FFF2F6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microsoft.com/office/2017/06/relationships/rdSupportingPropertyBag" Target="richData/rdsupportingpropertybag.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microsoft.com/office/2017/06/relationships/rdSupportingPropertyBagStructure" Target="richData/rdsupportingpropertybagstructure.xml"/><Relationship Id="rId2" Type="http://schemas.openxmlformats.org/officeDocument/2006/relationships/worksheet" Target="worksheets/sheet2.xml"/><Relationship Id="rId16" Type="http://schemas.microsoft.com/office/2017/06/relationships/richStyles" Target="richData/richStyles.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microsoft.com/office/2017/06/relationships/rdRichValueStructure" Target="richData/rdrichvaluestructure.xml"/><Relationship Id="rId10" Type="http://schemas.openxmlformats.org/officeDocument/2006/relationships/theme" Target="theme/theme1.xml"/><Relationship Id="rId19" Type="http://schemas.microsoft.com/office/2017/06/relationships/rdRichValueTypes" Target="richData/rdRichValueType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microsoft.com/office/2017/06/relationships/rdRichValue" Target="richData/rdrichvalue.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Cash Inflow</a:t>
            </a:r>
            <a:r>
              <a:rPr lang="en-US" baseline="0"/>
              <a:t> / Outflow, Net Cashflow and Bank Balance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AE"/>
        </a:p>
      </c:txPr>
    </c:title>
    <c:autoTitleDeleted val="0"/>
    <c:plotArea>
      <c:layout/>
      <c:barChart>
        <c:barDir val="col"/>
        <c:grouping val="clustered"/>
        <c:varyColors val="0"/>
        <c:ser>
          <c:idx val="5"/>
          <c:order val="0"/>
          <c:tx>
            <c:strRef>
              <c:f>'Base Currency'!$A$12</c:f>
              <c:strCache>
                <c:ptCount val="1"/>
                <c:pt idx="0">
                  <c:v>Cash Inflow</c:v>
                </c:pt>
              </c:strCache>
            </c:strRef>
          </c:tx>
          <c:spPr>
            <a:solidFill>
              <a:srgbClr val="49C7AA"/>
            </a:solidFill>
            <a:ln>
              <a:noFill/>
            </a:ln>
            <a:effectLst/>
          </c:spPr>
          <c:invertIfNegative val="0"/>
          <c:cat>
            <c:numRef>
              <c:f>'Base Currency'!$B$6:$M$6</c:f>
              <c:numCache>
                <c:formatCode>mmm\-yy</c:formatCode>
                <c:ptCount val="12"/>
                <c:pt idx="0">
                  <c:v>44710</c:v>
                </c:pt>
                <c:pt idx="1">
                  <c:v>44741</c:v>
                </c:pt>
                <c:pt idx="2">
                  <c:v>44771</c:v>
                </c:pt>
                <c:pt idx="3">
                  <c:v>44802</c:v>
                </c:pt>
                <c:pt idx="4">
                  <c:v>44833</c:v>
                </c:pt>
                <c:pt idx="5">
                  <c:v>44863</c:v>
                </c:pt>
                <c:pt idx="6">
                  <c:v>44894</c:v>
                </c:pt>
                <c:pt idx="7">
                  <c:v>44924</c:v>
                </c:pt>
                <c:pt idx="8">
                  <c:v>44955</c:v>
                </c:pt>
                <c:pt idx="9">
                  <c:v>44983</c:v>
                </c:pt>
                <c:pt idx="10">
                  <c:v>45011</c:v>
                </c:pt>
                <c:pt idx="11">
                  <c:v>45042</c:v>
                </c:pt>
              </c:numCache>
            </c:numRef>
          </c:cat>
          <c:val>
            <c:numRef>
              <c:f>'Base Currency'!$B$12:$M$12</c:f>
              <c:numCache>
                <c:formatCode>#,##0.00;[Red]#,##0.00</c:formatCode>
                <c:ptCount val="12"/>
                <c:pt idx="0">
                  <c:v>3000</c:v>
                </c:pt>
                <c:pt idx="1">
                  <c:v>3000</c:v>
                </c:pt>
                <c:pt idx="2">
                  <c:v>3000</c:v>
                </c:pt>
                <c:pt idx="3">
                  <c:v>3000</c:v>
                </c:pt>
                <c:pt idx="4">
                  <c:v>3000</c:v>
                </c:pt>
                <c:pt idx="5">
                  <c:v>3000</c:v>
                </c:pt>
                <c:pt idx="6">
                  <c:v>3000</c:v>
                </c:pt>
                <c:pt idx="7">
                  <c:v>3000</c:v>
                </c:pt>
                <c:pt idx="8">
                  <c:v>3000</c:v>
                </c:pt>
                <c:pt idx="9">
                  <c:v>3000</c:v>
                </c:pt>
                <c:pt idx="10">
                  <c:v>3000</c:v>
                </c:pt>
                <c:pt idx="11">
                  <c:v>3000</c:v>
                </c:pt>
              </c:numCache>
            </c:numRef>
          </c:val>
          <c:extLst>
            <c:ext xmlns:c16="http://schemas.microsoft.com/office/drawing/2014/chart" uri="{C3380CC4-5D6E-409C-BE32-E72D297353CC}">
              <c16:uniqueId val="{00000000-6D6F-3748-A8B2-6A3738CA396D}"/>
            </c:ext>
          </c:extLst>
        </c:ser>
        <c:ser>
          <c:idx val="32"/>
          <c:order val="1"/>
          <c:tx>
            <c:strRef>
              <c:f>'Base Currency'!$A$40</c:f>
              <c:strCache>
                <c:ptCount val="1"/>
                <c:pt idx="0">
                  <c:v>Cash Outflow </c:v>
                </c:pt>
              </c:strCache>
            </c:strRef>
          </c:tx>
          <c:spPr>
            <a:solidFill>
              <a:srgbClr val="FF8276"/>
            </a:solidFill>
            <a:ln>
              <a:noFill/>
            </a:ln>
            <a:effectLst/>
          </c:spPr>
          <c:invertIfNegative val="0"/>
          <c:cat>
            <c:numRef>
              <c:f>'Base Currency'!$B$6:$M$6</c:f>
              <c:numCache>
                <c:formatCode>mmm\-yy</c:formatCode>
                <c:ptCount val="12"/>
                <c:pt idx="0">
                  <c:v>44710</c:v>
                </c:pt>
                <c:pt idx="1">
                  <c:v>44741</c:v>
                </c:pt>
                <c:pt idx="2">
                  <c:v>44771</c:v>
                </c:pt>
                <c:pt idx="3">
                  <c:v>44802</c:v>
                </c:pt>
                <c:pt idx="4">
                  <c:v>44833</c:v>
                </c:pt>
                <c:pt idx="5">
                  <c:v>44863</c:v>
                </c:pt>
                <c:pt idx="6">
                  <c:v>44894</c:v>
                </c:pt>
                <c:pt idx="7">
                  <c:v>44924</c:v>
                </c:pt>
                <c:pt idx="8">
                  <c:v>44955</c:v>
                </c:pt>
                <c:pt idx="9">
                  <c:v>44983</c:v>
                </c:pt>
                <c:pt idx="10">
                  <c:v>45011</c:v>
                </c:pt>
                <c:pt idx="11">
                  <c:v>45042</c:v>
                </c:pt>
              </c:numCache>
            </c:numRef>
          </c:cat>
          <c:val>
            <c:numRef>
              <c:f>'Base Currency'!$B$40:$M$40</c:f>
              <c:numCache>
                <c:formatCode>#,##0.00;[Red]#,##0.00</c:formatCode>
                <c:ptCount val="12"/>
                <c:pt idx="0">
                  <c:v>-2205</c:v>
                </c:pt>
                <c:pt idx="1">
                  <c:v>-2205</c:v>
                </c:pt>
                <c:pt idx="2">
                  <c:v>-2205</c:v>
                </c:pt>
                <c:pt idx="3">
                  <c:v>-2205</c:v>
                </c:pt>
                <c:pt idx="4">
                  <c:v>-2205</c:v>
                </c:pt>
                <c:pt idx="5">
                  <c:v>-2205</c:v>
                </c:pt>
                <c:pt idx="6">
                  <c:v>-2205</c:v>
                </c:pt>
                <c:pt idx="7">
                  <c:v>-2205</c:v>
                </c:pt>
                <c:pt idx="8">
                  <c:v>-2205</c:v>
                </c:pt>
                <c:pt idx="9">
                  <c:v>-2205</c:v>
                </c:pt>
                <c:pt idx="10">
                  <c:v>-2205</c:v>
                </c:pt>
                <c:pt idx="11">
                  <c:v>-2205</c:v>
                </c:pt>
              </c:numCache>
            </c:numRef>
          </c:val>
          <c:extLst>
            <c:ext xmlns:c16="http://schemas.microsoft.com/office/drawing/2014/chart" uri="{C3380CC4-5D6E-409C-BE32-E72D297353CC}">
              <c16:uniqueId val="{00000001-6D6F-3748-A8B2-6A3738CA396D}"/>
            </c:ext>
          </c:extLst>
        </c:ser>
        <c:dLbls>
          <c:showLegendKey val="0"/>
          <c:showVal val="0"/>
          <c:showCatName val="0"/>
          <c:showSerName val="0"/>
          <c:showPercent val="0"/>
          <c:showBubbleSize val="0"/>
        </c:dLbls>
        <c:gapWidth val="0"/>
        <c:axId val="311698095"/>
        <c:axId val="368501487"/>
      </c:barChart>
      <c:lineChart>
        <c:grouping val="standard"/>
        <c:varyColors val="0"/>
        <c:ser>
          <c:idx val="34"/>
          <c:order val="2"/>
          <c:tx>
            <c:strRef>
              <c:f>'Base Currency'!$A$42</c:f>
              <c:strCache>
                <c:ptCount val="1"/>
                <c:pt idx="0">
                  <c:v>Net Cashflow </c:v>
                </c:pt>
              </c:strCache>
            </c:strRef>
          </c:tx>
          <c:spPr>
            <a:ln w="28575" cap="rnd">
              <a:solidFill>
                <a:schemeClr val="tx1"/>
              </a:solidFill>
              <a:round/>
            </a:ln>
            <a:effectLst/>
          </c:spPr>
          <c:marker>
            <c:symbol val="none"/>
          </c:marker>
          <c:cat>
            <c:multiLvlStrRef>
              <c:f>'Base Currency'!$B$4:$M$6</c:f>
              <c:multiLvlStrCache>
                <c:ptCount val="12"/>
                <c:lvl>
                  <c:pt idx="0">
                    <c:v>May-22</c:v>
                  </c:pt>
                  <c:pt idx="1">
                    <c:v>Jun-22</c:v>
                  </c:pt>
                  <c:pt idx="2">
                    <c:v>Jul-22</c:v>
                  </c:pt>
                  <c:pt idx="3">
                    <c:v>Aug-22</c:v>
                  </c:pt>
                  <c:pt idx="4">
                    <c:v>Sep-22</c:v>
                  </c:pt>
                  <c:pt idx="5">
                    <c:v>Oct-22</c:v>
                  </c:pt>
                  <c:pt idx="6">
                    <c:v>Nov-22</c:v>
                  </c:pt>
                  <c:pt idx="7">
                    <c:v>Dec-22</c:v>
                  </c:pt>
                  <c:pt idx="8">
                    <c:v>Jan-23</c:v>
                  </c:pt>
                  <c:pt idx="9">
                    <c:v>Feb-23</c:v>
                  </c:pt>
                  <c:pt idx="10">
                    <c:v>Mar-23</c:v>
                  </c:pt>
                  <c:pt idx="11">
                    <c:v>Apr-23</c:v>
                  </c:pt>
                </c:lvl>
                <c:lvl>
                  <c:pt idx="0">
                    <c:v>1,000.00</c:v>
                  </c:pt>
                  <c:pt idx="1">
                    <c:v>1,795.00</c:v>
                  </c:pt>
                  <c:pt idx="2">
                    <c:v>2,590.00</c:v>
                  </c:pt>
                  <c:pt idx="3">
                    <c:v>3,385.00</c:v>
                  </c:pt>
                  <c:pt idx="4">
                    <c:v>4,180.00</c:v>
                  </c:pt>
                  <c:pt idx="5">
                    <c:v>4,975.00</c:v>
                  </c:pt>
                  <c:pt idx="6">
                    <c:v>5,770.00</c:v>
                  </c:pt>
                  <c:pt idx="7">
                    <c:v>6,565.00</c:v>
                  </c:pt>
                  <c:pt idx="8">
                    <c:v>7,360.00</c:v>
                  </c:pt>
                  <c:pt idx="9">
                    <c:v>8,155.00</c:v>
                  </c:pt>
                  <c:pt idx="10">
                    <c:v>8,950.00</c:v>
                  </c:pt>
                  <c:pt idx="11">
                    <c:v>9,745.00</c:v>
                  </c:pt>
                </c:lvl>
              </c:multiLvlStrCache>
            </c:multiLvlStrRef>
          </c:cat>
          <c:val>
            <c:numRef>
              <c:f>'Base Currency'!$B$42:$M$42</c:f>
              <c:numCache>
                <c:formatCode>#,##0.00;[Red]#,##0.00</c:formatCode>
                <c:ptCount val="12"/>
                <c:pt idx="0">
                  <c:v>1795</c:v>
                </c:pt>
                <c:pt idx="1">
                  <c:v>2590</c:v>
                </c:pt>
                <c:pt idx="2">
                  <c:v>3385</c:v>
                </c:pt>
                <c:pt idx="3">
                  <c:v>4180</c:v>
                </c:pt>
                <c:pt idx="4">
                  <c:v>4975</c:v>
                </c:pt>
                <c:pt idx="5">
                  <c:v>5770</c:v>
                </c:pt>
                <c:pt idx="6">
                  <c:v>6565</c:v>
                </c:pt>
                <c:pt idx="7">
                  <c:v>7360</c:v>
                </c:pt>
                <c:pt idx="8">
                  <c:v>8155</c:v>
                </c:pt>
                <c:pt idx="9">
                  <c:v>8950</c:v>
                </c:pt>
                <c:pt idx="10">
                  <c:v>9745</c:v>
                </c:pt>
                <c:pt idx="11">
                  <c:v>10540</c:v>
                </c:pt>
              </c:numCache>
            </c:numRef>
          </c:val>
          <c:smooth val="0"/>
          <c:extLst>
            <c:ext xmlns:c16="http://schemas.microsoft.com/office/drawing/2014/chart" uri="{C3380CC4-5D6E-409C-BE32-E72D297353CC}">
              <c16:uniqueId val="{00000002-6D6F-3748-A8B2-6A3738CA396D}"/>
            </c:ext>
          </c:extLst>
        </c:ser>
        <c:ser>
          <c:idx val="0"/>
          <c:order val="3"/>
          <c:tx>
            <c:v>Bank Balance</c:v>
          </c:tx>
          <c:spPr>
            <a:ln w="28575" cap="rnd">
              <a:solidFill>
                <a:schemeClr val="accent2"/>
              </a:solidFill>
              <a:round/>
            </a:ln>
            <a:effectLst/>
          </c:spPr>
          <c:marker>
            <c:symbol val="none"/>
          </c:marker>
          <c:val>
            <c:numRef>
              <c:f>'Base Currency'!$A$4:$M$4</c:f>
              <c:numCache>
                <c:formatCode>#,##0.00;[Red]#,##0.00</c:formatCode>
                <c:ptCount val="13"/>
                <c:pt idx="0" formatCode="General">
                  <c:v>0</c:v>
                </c:pt>
                <c:pt idx="1">
                  <c:v>1000</c:v>
                </c:pt>
                <c:pt idx="2">
                  <c:v>1795</c:v>
                </c:pt>
                <c:pt idx="3">
                  <c:v>2590</c:v>
                </c:pt>
                <c:pt idx="4">
                  <c:v>3385</c:v>
                </c:pt>
                <c:pt idx="5">
                  <c:v>4180</c:v>
                </c:pt>
                <c:pt idx="6">
                  <c:v>4975</c:v>
                </c:pt>
                <c:pt idx="7">
                  <c:v>5770</c:v>
                </c:pt>
                <c:pt idx="8">
                  <c:v>6565</c:v>
                </c:pt>
                <c:pt idx="9">
                  <c:v>7360</c:v>
                </c:pt>
                <c:pt idx="10">
                  <c:v>8155</c:v>
                </c:pt>
                <c:pt idx="11">
                  <c:v>8950</c:v>
                </c:pt>
                <c:pt idx="12">
                  <c:v>9745</c:v>
                </c:pt>
              </c:numCache>
            </c:numRef>
          </c:val>
          <c:smooth val="0"/>
          <c:extLst>
            <c:ext xmlns:c16="http://schemas.microsoft.com/office/drawing/2014/chart" uri="{C3380CC4-5D6E-409C-BE32-E72D297353CC}">
              <c16:uniqueId val="{00000003-6D6F-3748-A8B2-6A3738CA396D}"/>
            </c:ext>
          </c:extLst>
        </c:ser>
        <c:dLbls>
          <c:showLegendKey val="0"/>
          <c:showVal val="0"/>
          <c:showCatName val="0"/>
          <c:showSerName val="0"/>
          <c:showPercent val="0"/>
          <c:showBubbleSize val="0"/>
        </c:dLbls>
        <c:marker val="1"/>
        <c:smooth val="0"/>
        <c:axId val="1993738416"/>
        <c:axId val="1997339488"/>
      </c:lineChart>
      <c:dateAx>
        <c:axId val="311698095"/>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AE"/>
          </a:p>
        </c:txPr>
        <c:crossAx val="368501487"/>
        <c:crosses val="autoZero"/>
        <c:auto val="1"/>
        <c:lblOffset val="100"/>
        <c:baseTimeUnit val="months"/>
      </c:dateAx>
      <c:valAx>
        <c:axId val="368501487"/>
        <c:scaling>
          <c:orientation val="minMax"/>
        </c:scaling>
        <c:delete val="0"/>
        <c:axPos val="l"/>
        <c:majorGridlines>
          <c:spPr>
            <a:ln w="9525" cap="flat" cmpd="sng" algn="ctr">
              <a:solidFill>
                <a:schemeClr val="tx1">
                  <a:lumMod val="15000"/>
                  <a:lumOff val="85000"/>
                </a:schemeClr>
              </a:solidFill>
              <a:round/>
            </a:ln>
            <a:effectLst/>
          </c:spPr>
        </c:majorGridlines>
        <c:numFmt formatCode="#,##0.00;[Red]#,##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AE"/>
          </a:p>
        </c:txPr>
        <c:crossAx val="311698095"/>
        <c:crosses val="autoZero"/>
        <c:crossBetween val="between"/>
      </c:valAx>
      <c:valAx>
        <c:axId val="1997339488"/>
        <c:scaling>
          <c:logBase val="10"/>
          <c:orientation val="minMax"/>
        </c:scaling>
        <c:delete val="0"/>
        <c:axPos val="r"/>
        <c:numFmt formatCode="#,##0.00;[Red]#,##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AE"/>
          </a:p>
        </c:txPr>
        <c:crossAx val="1993738416"/>
        <c:crosses val="max"/>
        <c:crossBetween val="between"/>
      </c:valAx>
      <c:catAx>
        <c:axId val="1993738416"/>
        <c:scaling>
          <c:orientation val="minMax"/>
        </c:scaling>
        <c:delete val="1"/>
        <c:axPos val="b"/>
        <c:numFmt formatCode="General" sourceLinked="1"/>
        <c:majorTickMark val="out"/>
        <c:minorTickMark val="none"/>
        <c:tickLblPos val="nextTo"/>
        <c:crossAx val="1997339488"/>
        <c:crossesAt val="0"/>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AE"/>
        </a:p>
      </c:txPr>
    </c:legend>
    <c:plotVisOnly val="1"/>
    <c:dispBlanksAs val="span"/>
    <c:extLst>
      <c:ext xmlns:c16r3="http://schemas.microsoft.com/office/drawing/2017/03/chart" uri="{56B9EC1D-385E-4148-901F-78D8002777C0}">
        <c16r3:dataDisplayOptions16>
          <c16r3:dispNaAsBlank val="1"/>
        </c16r3:dataDisplayOptions16>
      </c:ext>
    </c:extLst>
    <c:showDLblsOverMax val="0"/>
  </c:chart>
  <c:spPr>
    <a:solidFill>
      <a:srgbClr val="EFFFFC"/>
    </a:solidFill>
    <a:ln w="9525" cap="flat" cmpd="sng" algn="ctr">
      <a:solidFill>
        <a:srgbClr val="49C7AA"/>
      </a:solidFill>
      <a:round/>
    </a:ln>
    <a:effectLst/>
  </c:spPr>
  <c:txPr>
    <a:bodyPr/>
    <a:lstStyle/>
    <a:p>
      <a:pPr>
        <a:defRPr/>
      </a:pPr>
      <a:endParaRPr lang="en-A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Cash Out</a:t>
            </a:r>
            <a:r>
              <a:rPr lang="en-US" baseline="0"/>
              <a:t> Flow </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AE"/>
        </a:p>
      </c:txPr>
    </c:title>
    <c:autoTitleDeleted val="0"/>
    <c:plotArea>
      <c:layout/>
      <c:doughnutChart>
        <c:varyColors val="1"/>
        <c:ser>
          <c:idx val="1"/>
          <c:order val="0"/>
          <c:dPt>
            <c:idx val="0"/>
            <c:bubble3D val="0"/>
            <c:spPr>
              <a:solidFill>
                <a:schemeClr val="accent6">
                  <a:shade val="53000"/>
                </a:schemeClr>
              </a:solidFill>
              <a:ln w="19050">
                <a:solidFill>
                  <a:schemeClr val="lt1"/>
                </a:solidFill>
              </a:ln>
              <a:effectLst/>
            </c:spPr>
            <c:extLst>
              <c:ext xmlns:c16="http://schemas.microsoft.com/office/drawing/2014/chart" uri="{C3380CC4-5D6E-409C-BE32-E72D297353CC}">
                <c16:uniqueId val="{00000001-6E80-864B-813F-5B9EBF82BAFB}"/>
              </c:ext>
            </c:extLst>
          </c:dPt>
          <c:dPt>
            <c:idx val="1"/>
            <c:bubble3D val="0"/>
            <c:spPr>
              <a:solidFill>
                <a:srgbClr val="49C7AA"/>
              </a:solidFill>
              <a:ln w="19050">
                <a:solidFill>
                  <a:schemeClr val="lt1"/>
                </a:solidFill>
              </a:ln>
              <a:effectLst/>
            </c:spPr>
            <c:extLst>
              <c:ext xmlns:c16="http://schemas.microsoft.com/office/drawing/2014/chart" uri="{C3380CC4-5D6E-409C-BE32-E72D297353CC}">
                <c16:uniqueId val="{00000003-6E80-864B-813F-5B9EBF82BAFB}"/>
              </c:ext>
            </c:extLst>
          </c:dPt>
          <c:dPt>
            <c:idx val="2"/>
            <c:bubble3D val="0"/>
            <c:spPr>
              <a:solidFill>
                <a:srgbClr val="B1EADE"/>
              </a:solidFill>
              <a:ln w="19050">
                <a:solidFill>
                  <a:schemeClr val="lt1"/>
                </a:solidFill>
              </a:ln>
              <a:effectLst/>
            </c:spPr>
            <c:extLst>
              <c:ext xmlns:c16="http://schemas.microsoft.com/office/drawing/2014/chart" uri="{C3380CC4-5D6E-409C-BE32-E72D297353CC}">
                <c16:uniqueId val="{00000005-6E80-864B-813F-5B9EBF82BAFB}"/>
              </c:ext>
            </c:extLst>
          </c:dPt>
          <c:dPt>
            <c:idx val="3"/>
            <c:bubble3D val="0"/>
            <c:spPr>
              <a:solidFill>
                <a:srgbClr val="FF8276"/>
              </a:solidFill>
              <a:ln w="19050">
                <a:solidFill>
                  <a:schemeClr val="lt1"/>
                </a:solidFill>
              </a:ln>
              <a:effectLst/>
            </c:spPr>
            <c:extLst>
              <c:ext xmlns:c16="http://schemas.microsoft.com/office/drawing/2014/chart" uri="{C3380CC4-5D6E-409C-BE32-E72D297353CC}">
                <c16:uniqueId val="{00000007-6E80-864B-813F-5B9EBF82BAFB}"/>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9-6E80-864B-813F-5B9EBF82BAFB}"/>
              </c:ext>
            </c:extLst>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AE"/>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'Don’t Delete'!$E$15:$E$19</c:f>
              <c:strCache>
                <c:ptCount val="5"/>
                <c:pt idx="0">
                  <c:v>Outflow</c:v>
                </c:pt>
                <c:pt idx="1">
                  <c:v>Needs</c:v>
                </c:pt>
                <c:pt idx="2">
                  <c:v>Wants</c:v>
                </c:pt>
                <c:pt idx="3">
                  <c:v>Loans</c:v>
                </c:pt>
                <c:pt idx="4">
                  <c:v>Savings &amp; Investments</c:v>
                </c:pt>
              </c:strCache>
            </c:strRef>
          </c:cat>
          <c:val>
            <c:numRef>
              <c:f>'Don’t Delete'!$F$15:$F$19</c:f>
              <c:numCache>
                <c:formatCode>General</c:formatCode>
                <c:ptCount val="5"/>
                <c:pt idx="1">
                  <c:v>12000</c:v>
                </c:pt>
                <c:pt idx="2">
                  <c:v>8760</c:v>
                </c:pt>
                <c:pt idx="3">
                  <c:v>1500</c:v>
                </c:pt>
                <c:pt idx="4">
                  <c:v>4200</c:v>
                </c:pt>
              </c:numCache>
            </c:numRef>
          </c:val>
          <c:extLst>
            <c:ext xmlns:c16="http://schemas.microsoft.com/office/drawing/2014/chart" uri="{C3380CC4-5D6E-409C-BE32-E72D297353CC}">
              <c16:uniqueId val="{0000000A-6E80-864B-813F-5B9EBF82BAFB}"/>
            </c:ext>
          </c:extLst>
        </c:ser>
        <c:dLbls>
          <c:showLegendKey val="0"/>
          <c:showVal val="0"/>
          <c:showCatName val="1"/>
          <c:showSerName val="0"/>
          <c:showPercent val="1"/>
          <c:showBubbleSize val="0"/>
          <c:showLeaderLines val="1"/>
        </c:dLbls>
        <c:firstSliceAng val="0"/>
        <c:holeSize val="50"/>
      </c:doughnutChart>
      <c:spPr>
        <a:noFill/>
        <a:ln>
          <a:noFill/>
        </a:ln>
        <a:effectLst/>
      </c:spPr>
    </c:plotArea>
    <c:plotVisOnly val="1"/>
    <c:dispBlanksAs val="gap"/>
    <c:showDLblsOverMax val="0"/>
    <c:extLst/>
  </c:chart>
  <c:spPr>
    <a:solidFill>
      <a:srgbClr val="EFFFFC"/>
    </a:solidFill>
    <a:ln w="9525" cap="flat" cmpd="sng" algn="ctr">
      <a:solidFill>
        <a:srgbClr val="49C7AA"/>
      </a:solidFill>
      <a:round/>
    </a:ln>
    <a:effectLst/>
  </c:spPr>
  <c:txPr>
    <a:bodyPr/>
    <a:lstStyle/>
    <a:p>
      <a:pPr>
        <a:defRPr/>
      </a:pPr>
      <a:endParaRPr lang="en-A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Wealth Projection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AE"/>
        </a:p>
      </c:txPr>
    </c:title>
    <c:autoTitleDeleted val="0"/>
    <c:plotArea>
      <c:layout/>
      <c:lineChart>
        <c:grouping val="standard"/>
        <c:varyColors val="0"/>
        <c:ser>
          <c:idx val="1"/>
          <c:order val="0"/>
          <c:tx>
            <c:strRef>
              <c:f>'Don’t Delete'!$I$6</c:f>
              <c:strCache>
                <c:ptCount val="1"/>
                <c:pt idx="0">
                  <c:v>Year</c:v>
                </c:pt>
              </c:strCache>
            </c:strRef>
          </c:tx>
          <c:spPr>
            <a:ln w="28575" cap="rnd">
              <a:solidFill>
                <a:schemeClr val="accent6">
                  <a:tint val="77000"/>
                </a:schemeClr>
              </a:solidFill>
              <a:round/>
            </a:ln>
            <a:effectLst/>
          </c:spPr>
          <c:marker>
            <c:symbol val="none"/>
          </c:marker>
          <c:val>
            <c:numRef>
              <c:f>'Don’t Delete'!$I$7:$I$26</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val>
          <c:smooth val="0"/>
          <c:extLst>
            <c:ext xmlns:c16="http://schemas.microsoft.com/office/drawing/2014/chart" uri="{C3380CC4-5D6E-409C-BE32-E72D297353CC}">
              <c16:uniqueId val="{0000000A-C1F8-A24E-81BA-A9B18E461B89}"/>
            </c:ext>
          </c:extLst>
        </c:ser>
        <c:ser>
          <c:idx val="0"/>
          <c:order val="1"/>
          <c:tx>
            <c:strRef>
              <c:f>'Don’t Delete'!$J$6</c:f>
              <c:strCache>
                <c:ptCount val="1"/>
                <c:pt idx="0">
                  <c:v>Amount</c:v>
                </c:pt>
              </c:strCache>
            </c:strRef>
          </c:tx>
          <c:spPr>
            <a:ln w="28575" cap="rnd">
              <a:solidFill>
                <a:srgbClr val="49C7AA"/>
              </a:solidFill>
              <a:round/>
            </a:ln>
            <a:effectLst/>
          </c:spPr>
          <c:marker>
            <c:symbol val="none"/>
          </c:marker>
          <c:val>
            <c:numRef>
              <c:f>'Don’t Delete'!$J$7:$J$26</c:f>
              <c:numCache>
                <c:formatCode>"AED"#,##0.00_);[Red]\("AED"#,##0.00\)</c:formatCode>
                <c:ptCount val="20"/>
                <c:pt idx="0">
                  <c:v>8950</c:v>
                </c:pt>
                <c:pt idx="1">
                  <c:v>18616.000000000007</c:v>
                </c:pt>
                <c:pt idx="2">
                  <c:v>29055.280000000013</c:v>
                </c:pt>
                <c:pt idx="3">
                  <c:v>40329.702400000024</c:v>
                </c:pt>
                <c:pt idx="4">
                  <c:v>52506.078592000034</c:v>
                </c:pt>
                <c:pt idx="5">
                  <c:v>65656.564879360041</c:v>
                </c:pt>
                <c:pt idx="6">
                  <c:v>79859.090069708865</c:v>
                </c:pt>
                <c:pt idx="7">
                  <c:v>95197.81727528559</c:v>
                </c:pt>
                <c:pt idx="8">
                  <c:v>111763.64265730843</c:v>
                </c:pt>
                <c:pt idx="9">
                  <c:v>129654.73406989312</c:v>
                </c:pt>
                <c:pt idx="10">
                  <c:v>148977.1127954846</c:v>
                </c:pt>
                <c:pt idx="11">
                  <c:v>169845.28181912334</c:v>
                </c:pt>
                <c:pt idx="12">
                  <c:v>192382.90436465322</c:v>
                </c:pt>
                <c:pt idx="13">
                  <c:v>216723.53671382548</c:v>
                </c:pt>
                <c:pt idx="14">
                  <c:v>243011.41965093161</c:v>
                </c:pt>
                <c:pt idx="15">
                  <c:v>271402.33322300616</c:v>
                </c:pt>
                <c:pt idx="16">
                  <c:v>302064.51988084667</c:v>
                </c:pt>
                <c:pt idx="17">
                  <c:v>335179.68147131434</c:v>
                </c:pt>
                <c:pt idx="18">
                  <c:v>370944.05598901963</c:v>
                </c:pt>
                <c:pt idx="19">
                  <c:v>409569.58046814118</c:v>
                </c:pt>
              </c:numCache>
            </c:numRef>
          </c:val>
          <c:smooth val="1"/>
          <c:extLst>
            <c:ext xmlns:c16="http://schemas.microsoft.com/office/drawing/2014/chart" uri="{C3380CC4-5D6E-409C-BE32-E72D297353CC}">
              <c16:uniqueId val="{0000000B-C1F8-A24E-81BA-A9B18E461B89}"/>
            </c:ext>
          </c:extLst>
        </c:ser>
        <c:dLbls>
          <c:showLegendKey val="0"/>
          <c:showVal val="0"/>
          <c:showCatName val="0"/>
          <c:showSerName val="0"/>
          <c:showPercent val="0"/>
          <c:showBubbleSize val="0"/>
        </c:dLbls>
        <c:smooth val="0"/>
        <c:axId val="1951894624"/>
        <c:axId val="1951508112"/>
      </c:lineChart>
      <c:catAx>
        <c:axId val="19518946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AE"/>
          </a:p>
        </c:txPr>
        <c:crossAx val="1951508112"/>
        <c:crosses val="autoZero"/>
        <c:auto val="1"/>
        <c:lblAlgn val="ctr"/>
        <c:lblOffset val="100"/>
        <c:noMultiLvlLbl val="0"/>
      </c:catAx>
      <c:valAx>
        <c:axId val="1951508112"/>
        <c:scaling>
          <c:orientation val="minMax"/>
        </c:scaling>
        <c:delete val="0"/>
        <c:axPos val="l"/>
        <c:majorGridlines>
          <c:spPr>
            <a:ln w="9525" cap="flat" cmpd="sng" algn="ctr">
              <a:solidFill>
                <a:schemeClr val="tx1">
                  <a:lumMod val="15000"/>
                  <a:lumOff val="85000"/>
                </a:schemeClr>
              </a:solidFill>
              <a:round/>
            </a:ln>
            <a:effectLst/>
          </c:spPr>
        </c:majorGridlines>
        <c:numFmt formatCode="&quot;AED&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AE"/>
          </a:p>
        </c:txPr>
        <c:crossAx val="19518946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AE"/>
        </a:p>
      </c:txPr>
    </c:legend>
    <c:plotVisOnly val="1"/>
    <c:dispBlanksAs val="gap"/>
    <c:showDLblsOverMax val="0"/>
    <c:extLst/>
  </c:chart>
  <c:spPr>
    <a:solidFill>
      <a:srgbClr val="EFFFFC"/>
    </a:solidFill>
    <a:ln w="9525" cap="flat" cmpd="sng" algn="ctr">
      <a:solidFill>
        <a:srgbClr val="49C7AA"/>
      </a:solidFill>
      <a:round/>
    </a:ln>
    <a:effectLst/>
  </c:spPr>
  <c:txPr>
    <a:bodyPr/>
    <a:lstStyle/>
    <a:p>
      <a:pPr>
        <a:defRPr/>
      </a:pPr>
      <a:endParaRPr lang="en-A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9">
  <a:schemeClr val="accent6"/>
</cs:colorStyle>
</file>

<file path=xl/charts/colors3.xml><?xml version="1.0" encoding="utf-8"?>
<cs:colorStyle xmlns:cs="http://schemas.microsoft.com/office/drawing/2012/chartStyle" xmlns:a="http://schemas.openxmlformats.org/drawingml/2006/main" meth="withinLinear" id="19">
  <a:schemeClr val="accent6"/>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Secondary Currency'!A1"/><Relationship Id="rId3" Type="http://schemas.openxmlformats.org/officeDocument/2006/relationships/chart" Target="../charts/chart1.xml"/><Relationship Id="rId7" Type="http://schemas.openxmlformats.org/officeDocument/2006/relationships/image" Target="../media/image1.png"/><Relationship Id="rId2" Type="http://schemas.openxmlformats.org/officeDocument/2006/relationships/hyperlink" Target="https://www.financialplanningindubai.com/en/financial-planning" TargetMode="External"/><Relationship Id="rId1" Type="http://schemas.openxmlformats.org/officeDocument/2006/relationships/hyperlink" Target="#'Base Currency'!A1"/><Relationship Id="rId6" Type="http://schemas.openxmlformats.org/officeDocument/2006/relationships/hyperlink" Target="https://www.financialplanningindubai.com/" TargetMode="External"/><Relationship Id="rId5" Type="http://schemas.openxmlformats.org/officeDocument/2006/relationships/chart" Target="../charts/chart3.xml"/><Relationship Id="rId10" Type="http://schemas.openxmlformats.org/officeDocument/2006/relationships/hyperlink" Target="https://www.financialplanningindubai.com/meeting-with-damodhar-mata" TargetMode="External"/><Relationship Id="rId4" Type="http://schemas.openxmlformats.org/officeDocument/2006/relationships/chart" Target="../charts/chart2.xml"/><Relationship Id="rId9" Type="http://schemas.openxmlformats.org/officeDocument/2006/relationships/hyperlink" Target="https://www.financialplanningindubai.com/services"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financialplanningindubai.com/"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financialplanningindubai.com/" TargetMode="External"/></Relationships>
</file>

<file path=xl/drawings/drawing1.xml><?xml version="1.0" encoding="utf-8"?>
<xdr:wsDr xmlns:xdr="http://schemas.openxmlformats.org/drawingml/2006/spreadsheetDrawing" xmlns:a="http://schemas.openxmlformats.org/drawingml/2006/main">
  <xdr:absoluteAnchor>
    <xdr:pos x="600479" y="105345"/>
    <xdr:ext cx="4066033" cy="438912"/>
    <xdr:sp macro="" textlink="">
      <xdr:nvSpPr>
        <xdr:cNvPr id="2" name="Rounded Rectangle 1">
          <a:hlinkClick xmlns:r="http://schemas.openxmlformats.org/officeDocument/2006/relationships" r:id="rId1"/>
          <a:extLst>
            <a:ext uri="{FF2B5EF4-FFF2-40B4-BE49-F238E27FC236}">
              <a16:creationId xmlns:a16="http://schemas.microsoft.com/office/drawing/2014/main" id="{091C3B42-BB1F-F140-98BE-EA275D0BF7F5}"/>
            </a:ext>
          </a:extLst>
        </xdr:cNvPr>
        <xdr:cNvSpPr/>
      </xdr:nvSpPr>
      <xdr:spPr>
        <a:xfrm>
          <a:off x="600479" y="105345"/>
          <a:ext cx="4066033" cy="438912"/>
        </a:xfrm>
        <a:prstGeom prst="roundRect">
          <a:avLst/>
        </a:prstGeom>
        <a:solidFill>
          <a:srgbClr val="49C7AA"/>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solidFill>
                <a:schemeClr val="bg1"/>
              </a:solidFill>
              <a:latin typeface="+mn-lt"/>
            </a:rPr>
            <a:t>BASE</a:t>
          </a:r>
          <a:r>
            <a:rPr lang="en-US" sz="1400" baseline="0">
              <a:solidFill>
                <a:schemeClr val="bg1"/>
              </a:solidFill>
              <a:latin typeface="+mn-lt"/>
            </a:rPr>
            <a:t> CURRENCY</a:t>
          </a:r>
          <a:endParaRPr lang="en-US" sz="1400">
            <a:solidFill>
              <a:schemeClr val="bg1"/>
            </a:solidFill>
            <a:latin typeface="+mn-lt"/>
          </a:endParaRPr>
        </a:p>
      </xdr:txBody>
    </xdr:sp>
    <xdr:clientData fPrintsWithSheet="0"/>
  </xdr:absoluteAnchor>
  <xdr:absoluteAnchor>
    <xdr:pos x="9474618" y="100863"/>
    <xdr:ext cx="2738056" cy="438912"/>
    <xdr:sp macro="" textlink="">
      <xdr:nvSpPr>
        <xdr:cNvPr id="3" name="Rounded Rectangle 2">
          <a:hlinkClick xmlns:r="http://schemas.openxmlformats.org/officeDocument/2006/relationships" r:id="rId2"/>
          <a:extLst>
            <a:ext uri="{FF2B5EF4-FFF2-40B4-BE49-F238E27FC236}">
              <a16:creationId xmlns:a16="http://schemas.microsoft.com/office/drawing/2014/main" id="{8D0897C9-376F-CD4B-9377-109179866293}"/>
            </a:ext>
          </a:extLst>
        </xdr:cNvPr>
        <xdr:cNvSpPr/>
      </xdr:nvSpPr>
      <xdr:spPr>
        <a:xfrm>
          <a:off x="9474618" y="100863"/>
          <a:ext cx="2738056" cy="438912"/>
        </a:xfrm>
        <a:prstGeom prst="roundRect">
          <a:avLst/>
        </a:prstGeom>
        <a:solidFill>
          <a:srgbClr val="49C7AA"/>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solidFill>
                <a:schemeClr val="tx1">
                  <a:lumMod val="95000"/>
                  <a:lumOff val="5000"/>
                </a:schemeClr>
              </a:solidFill>
              <a:latin typeface="+mn-lt"/>
            </a:rPr>
            <a:t>FINANCIAL</a:t>
          </a:r>
          <a:r>
            <a:rPr lang="en-US" sz="1400" baseline="0">
              <a:solidFill>
                <a:schemeClr val="tx1">
                  <a:lumMod val="95000"/>
                  <a:lumOff val="5000"/>
                </a:schemeClr>
              </a:solidFill>
              <a:latin typeface="+mn-lt"/>
            </a:rPr>
            <a:t> PLANNING</a:t>
          </a:r>
          <a:endParaRPr lang="en-US" sz="1400">
            <a:solidFill>
              <a:schemeClr val="tx1">
                <a:lumMod val="95000"/>
                <a:lumOff val="5000"/>
              </a:schemeClr>
            </a:solidFill>
            <a:latin typeface="+mn-lt"/>
          </a:endParaRPr>
        </a:p>
      </xdr:txBody>
    </xdr:sp>
    <xdr:clientData fPrintsWithSheet="0"/>
  </xdr:absoluteAnchor>
  <xdr:twoCellAnchor>
    <xdr:from>
      <xdr:col>7</xdr:col>
      <xdr:colOff>673100</xdr:colOff>
      <xdr:row>1</xdr:row>
      <xdr:rowOff>298450</xdr:rowOff>
    </xdr:from>
    <xdr:to>
      <xdr:col>20</xdr:col>
      <xdr:colOff>0</xdr:colOff>
      <xdr:row>13</xdr:row>
      <xdr:rowOff>0</xdr:rowOff>
    </xdr:to>
    <xdr:graphicFrame macro="">
      <xdr:nvGraphicFramePr>
        <xdr:cNvPr id="5" name="Chart 4">
          <a:extLst>
            <a:ext uri="{FF2B5EF4-FFF2-40B4-BE49-F238E27FC236}">
              <a16:creationId xmlns:a16="http://schemas.microsoft.com/office/drawing/2014/main" id="{A4BE7DC3-0122-5540-938A-B516B167B5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690880</xdr:colOff>
      <xdr:row>13</xdr:row>
      <xdr:rowOff>139700</xdr:rowOff>
    </xdr:from>
    <xdr:to>
      <xdr:col>13</xdr:col>
      <xdr:colOff>0</xdr:colOff>
      <xdr:row>27</xdr:row>
      <xdr:rowOff>0</xdr:rowOff>
    </xdr:to>
    <xdr:graphicFrame macro="">
      <xdr:nvGraphicFramePr>
        <xdr:cNvPr id="7" name="Chart 6">
          <a:extLst>
            <a:ext uri="{FF2B5EF4-FFF2-40B4-BE49-F238E27FC236}">
              <a16:creationId xmlns:a16="http://schemas.microsoft.com/office/drawing/2014/main" id="{22A1A403-61EB-804E-BEE2-DB8103980B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68580</xdr:colOff>
      <xdr:row>13</xdr:row>
      <xdr:rowOff>139700</xdr:rowOff>
    </xdr:from>
    <xdr:to>
      <xdr:col>20</xdr:col>
      <xdr:colOff>0</xdr:colOff>
      <xdr:row>27</xdr:row>
      <xdr:rowOff>0</xdr:rowOff>
    </xdr:to>
    <xdr:graphicFrame macro="">
      <xdr:nvGraphicFramePr>
        <xdr:cNvPr id="8" name="Chart 7">
          <a:extLst>
            <a:ext uri="{FF2B5EF4-FFF2-40B4-BE49-F238E27FC236}">
              <a16:creationId xmlns:a16="http://schemas.microsoft.com/office/drawing/2014/main" id="{C83546E0-0AB9-C140-B2B9-18D6EF8F6D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9</xdr:col>
      <xdr:colOff>226534</xdr:colOff>
      <xdr:row>19</xdr:row>
      <xdr:rowOff>254173</xdr:rowOff>
    </xdr:from>
    <xdr:to>
      <xdr:col>9</xdr:col>
      <xdr:colOff>1176765</xdr:colOff>
      <xdr:row>21</xdr:row>
      <xdr:rowOff>99502</xdr:rowOff>
    </xdr:to>
    <xdr:pic>
      <xdr:nvPicPr>
        <xdr:cNvPr id="4" name="Picture 3">
          <a:hlinkClick xmlns:r="http://schemas.openxmlformats.org/officeDocument/2006/relationships" r:id="rId6"/>
          <a:extLst>
            <a:ext uri="{FF2B5EF4-FFF2-40B4-BE49-F238E27FC236}">
              <a16:creationId xmlns:a16="http://schemas.microsoft.com/office/drawing/2014/main" id="{AF565083-377C-5635-07A4-F1E1006F1D70}"/>
            </a:ext>
          </a:extLst>
        </xdr:cNvPr>
        <xdr:cNvPicPr>
          <a:picLocks noChangeAspect="1"/>
        </xdr:cNvPicPr>
      </xdr:nvPicPr>
      <xdr:blipFill>
        <a:blip xmlns:r="http://schemas.openxmlformats.org/officeDocument/2006/relationships" r:embed="rId7"/>
        <a:stretch>
          <a:fillRect/>
        </a:stretch>
      </xdr:blipFill>
      <xdr:spPr>
        <a:xfrm>
          <a:off x="9219906" y="7091499"/>
          <a:ext cx="950231" cy="952887"/>
        </a:xfrm>
        <a:prstGeom prst="rect">
          <a:avLst/>
        </a:prstGeom>
      </xdr:spPr>
    </xdr:pic>
    <xdr:clientData/>
  </xdr:twoCellAnchor>
  <xdr:absoluteAnchor>
    <xdr:pos x="5017664" y="100862"/>
    <xdr:ext cx="4079080" cy="438912"/>
    <xdr:sp macro="" textlink="">
      <xdr:nvSpPr>
        <xdr:cNvPr id="9" name="Rounded Rectangle 8">
          <a:hlinkClick xmlns:r="http://schemas.openxmlformats.org/officeDocument/2006/relationships" r:id="rId8"/>
          <a:extLst>
            <a:ext uri="{FF2B5EF4-FFF2-40B4-BE49-F238E27FC236}">
              <a16:creationId xmlns:a16="http://schemas.microsoft.com/office/drawing/2014/main" id="{17FD56D9-0F5B-9A4E-BB32-08957C0637CA}"/>
            </a:ext>
          </a:extLst>
        </xdr:cNvPr>
        <xdr:cNvSpPr/>
      </xdr:nvSpPr>
      <xdr:spPr>
        <a:xfrm>
          <a:off x="5017664" y="100862"/>
          <a:ext cx="4079080" cy="438912"/>
        </a:xfrm>
        <a:prstGeom prst="roundRect">
          <a:avLst/>
        </a:prstGeom>
        <a:solidFill>
          <a:srgbClr val="49C7AA"/>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solidFill>
                <a:schemeClr val="bg1"/>
              </a:solidFill>
              <a:latin typeface="+mn-lt"/>
            </a:rPr>
            <a:t>SECONDARY CURRENCY</a:t>
          </a:r>
        </a:p>
      </xdr:txBody>
    </xdr:sp>
    <xdr:clientData fPrintsWithSheet="0"/>
  </xdr:absoluteAnchor>
  <xdr:absoluteAnchor>
    <xdr:pos x="12698646" y="105588"/>
    <xdr:ext cx="2738056" cy="438912"/>
    <xdr:sp macro="" textlink="">
      <xdr:nvSpPr>
        <xdr:cNvPr id="10" name="Rounded Rectangle 9">
          <a:hlinkClick xmlns:r="http://schemas.openxmlformats.org/officeDocument/2006/relationships" r:id="rId9"/>
          <a:extLst>
            <a:ext uri="{FF2B5EF4-FFF2-40B4-BE49-F238E27FC236}">
              <a16:creationId xmlns:a16="http://schemas.microsoft.com/office/drawing/2014/main" id="{04883201-3556-2246-8749-39EA893EDF8A}"/>
            </a:ext>
          </a:extLst>
        </xdr:cNvPr>
        <xdr:cNvSpPr/>
      </xdr:nvSpPr>
      <xdr:spPr>
        <a:xfrm>
          <a:off x="12698646" y="105588"/>
          <a:ext cx="2738056" cy="438912"/>
        </a:xfrm>
        <a:prstGeom prst="roundRect">
          <a:avLst/>
        </a:prstGeom>
        <a:solidFill>
          <a:srgbClr val="49C7AA"/>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solidFill>
                <a:schemeClr val="tx1"/>
              </a:solidFill>
              <a:latin typeface="+mn-lt"/>
            </a:rPr>
            <a:t>SERVICES</a:t>
          </a:r>
        </a:p>
      </xdr:txBody>
    </xdr:sp>
    <xdr:clientData fPrintsWithSheet="0"/>
  </xdr:absoluteAnchor>
  <xdr:absoluteAnchor>
    <xdr:pos x="15966976" y="110313"/>
    <xdr:ext cx="2738056" cy="438912"/>
    <xdr:sp macro="" textlink="">
      <xdr:nvSpPr>
        <xdr:cNvPr id="11" name="Rounded Rectangle 10">
          <a:hlinkClick xmlns:r="http://schemas.openxmlformats.org/officeDocument/2006/relationships" r:id="rId10"/>
          <a:extLst>
            <a:ext uri="{FF2B5EF4-FFF2-40B4-BE49-F238E27FC236}">
              <a16:creationId xmlns:a16="http://schemas.microsoft.com/office/drawing/2014/main" id="{DB0D88FB-A486-DD43-ADC2-CF7278425A7C}"/>
            </a:ext>
          </a:extLst>
        </xdr:cNvPr>
        <xdr:cNvSpPr/>
      </xdr:nvSpPr>
      <xdr:spPr>
        <a:xfrm>
          <a:off x="15966976" y="110313"/>
          <a:ext cx="2738056" cy="438912"/>
        </a:xfrm>
        <a:prstGeom prst="roundRect">
          <a:avLst/>
        </a:prstGeom>
        <a:solidFill>
          <a:srgbClr val="49C7AA"/>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solidFill>
                <a:schemeClr val="tx1"/>
              </a:solidFill>
              <a:latin typeface="+mn-lt"/>
            </a:rPr>
            <a:t>ARRANGE A FREE CONSULTATION</a:t>
          </a:r>
        </a:p>
      </xdr:txBody>
    </xdr:sp>
    <xdr:clientData fPrintsWithSheet="0"/>
  </xdr:absoluteAnchor>
</xdr:wsDr>
</file>

<file path=xl/drawings/drawing2.xml><?xml version="1.0" encoding="utf-8"?>
<xdr:wsDr xmlns:xdr="http://schemas.openxmlformats.org/drawingml/2006/spreadsheetDrawing" xmlns:a="http://schemas.openxmlformats.org/drawingml/2006/main">
  <xdr:twoCellAnchor editAs="absolute">
    <xdr:from>
      <xdr:col>0</xdr:col>
      <xdr:colOff>114300</xdr:colOff>
      <xdr:row>0</xdr:row>
      <xdr:rowOff>63500</xdr:rowOff>
    </xdr:from>
    <xdr:to>
      <xdr:col>0</xdr:col>
      <xdr:colOff>699516</xdr:colOff>
      <xdr:row>0</xdr:row>
      <xdr:rowOff>648716</xdr:rowOff>
    </xdr:to>
    <xdr:pic>
      <xdr:nvPicPr>
        <xdr:cNvPr id="3" name="Picture 2">
          <a:hlinkClick xmlns:r="http://schemas.openxmlformats.org/officeDocument/2006/relationships" r:id="rId1"/>
          <a:extLst>
            <a:ext uri="{FF2B5EF4-FFF2-40B4-BE49-F238E27FC236}">
              <a16:creationId xmlns:a16="http://schemas.microsoft.com/office/drawing/2014/main" id="{0F8D8A98-F2AD-3084-DE1C-1BA9023BE370}"/>
            </a:ext>
          </a:extLst>
        </xdr:cNvPr>
        <xdr:cNvPicPr>
          <a:picLocks noChangeAspect="1"/>
        </xdr:cNvPicPr>
      </xdr:nvPicPr>
      <xdr:blipFill>
        <a:blip xmlns:r="http://schemas.openxmlformats.org/officeDocument/2006/relationships" r:embed="rId2"/>
        <a:stretch>
          <a:fillRect/>
        </a:stretch>
      </xdr:blipFill>
      <xdr:spPr>
        <a:xfrm>
          <a:off x="114300" y="63500"/>
          <a:ext cx="585216" cy="58521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114300</xdr:colOff>
      <xdr:row>0</xdr:row>
      <xdr:rowOff>88900</xdr:rowOff>
    </xdr:from>
    <xdr:to>
      <xdr:col>0</xdr:col>
      <xdr:colOff>774700</xdr:colOff>
      <xdr:row>0</xdr:row>
      <xdr:rowOff>749300</xdr:rowOff>
    </xdr:to>
    <xdr:pic>
      <xdr:nvPicPr>
        <xdr:cNvPr id="2" name="Picture 1">
          <a:hlinkClick xmlns:r="http://schemas.openxmlformats.org/officeDocument/2006/relationships" r:id="rId1"/>
          <a:extLst>
            <a:ext uri="{FF2B5EF4-FFF2-40B4-BE49-F238E27FC236}">
              <a16:creationId xmlns:a16="http://schemas.microsoft.com/office/drawing/2014/main" id="{E3977BEF-5238-7043-A004-12A0E7993427}"/>
            </a:ext>
          </a:extLst>
        </xdr:cNvPr>
        <xdr:cNvPicPr>
          <a:picLocks noChangeAspect="1"/>
        </xdr:cNvPicPr>
      </xdr:nvPicPr>
      <xdr:blipFill>
        <a:blip xmlns:r="http://schemas.openxmlformats.org/officeDocument/2006/relationships" r:embed="rId2"/>
        <a:stretch>
          <a:fillRect/>
        </a:stretch>
      </xdr:blipFill>
      <xdr:spPr>
        <a:xfrm>
          <a:off x="114300" y="88900"/>
          <a:ext cx="660400" cy="660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modharmata/Downloads/tf03107654_win32.xlt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Sheet2"/>
      <sheetName val="Daily Cash Flow"/>
      <sheetName val="Monthly Cash Flow"/>
      <sheetName val="Annual Cash Flow"/>
      <sheetName val="Income"/>
      <sheetName val="Expenses"/>
      <sheetName val="Discretionary"/>
      <sheetName val="Savings"/>
      <sheetName val="tf03107654_win32"/>
    </sheetNames>
    <sheetDataSet>
      <sheetData sheetId="0"/>
      <sheetData sheetId="1" refreshError="1"/>
      <sheetData sheetId="2">
        <row r="6">
          <cell r="C6">
            <v>342.47</v>
          </cell>
        </row>
        <row r="7">
          <cell r="C7">
            <v>136.05999999999997</v>
          </cell>
        </row>
        <row r="8">
          <cell r="C8">
            <v>36.29</v>
          </cell>
        </row>
        <row r="9">
          <cell r="C9">
            <v>63.019999999999996</v>
          </cell>
        </row>
      </sheetData>
      <sheetData sheetId="3"/>
      <sheetData sheetId="4" refreshError="1"/>
      <sheetData sheetId="5"/>
      <sheetData sheetId="6"/>
      <sheetData sheetId="7"/>
      <sheetData sheetId="8"/>
      <sheetData sheetId="9" refreshError="1"/>
    </sheetDataSet>
  </externalBook>
</externalLink>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
      <keyFlags>
        <key name="%cvi">
          <flag name="ShowInCardView" value="0"/>
          <flag name="ShowInDotNotation" value="0"/>
          <flag name="ShowInAutoComplete" value="0"/>
          <flag name="ExcludeFromCalcComparison" value="1"/>
        </key>
      </keyFlags>
    </type>
    <type name="_linkedentitycore">
      <keyFlags>
        <key name="%EntityServiceId">
          <flag name="ShowInCardView" value="0"/>
          <flag name="ShowInDotNotation" value="0"/>
          <flag name="ShowInAutoComplete" value="0"/>
        </key>
        <key name="%EntitySubDomain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s>
</rvTypesInfo>
</file>

<file path=xl/richData/rdrichvalue.xml><?xml version="1.0" encoding="utf-8"?>
<rvData xmlns="http://schemas.microsoft.com/office/spreadsheetml/2017/richdata" count="16">
  <rv s="0">
    <v>0</v>
    <v>AED/INR</v>
    <v>2</v>
    <v>3</v>
    <v>Finance</v>
    <v>4</v>
    <v>en-US</v>
    <v>avy2zr</v>
    <v>268435456</v>
    <v>1</v>
    <v>Powered by Refinitiv</v>
    <v>21.204999999999998</v>
    <v>19.683</v>
    <v>-6.5000000000000002E-2</v>
    <v>-3.0669999999999998E-3</v>
    <v>INR</v>
    <v>AED</v>
    <v>21.195</v>
    <v>Currency Pair</v>
    <v>44704.189884259256</v>
    <v>21.131</v>
    <v>UAE Dirham/Indian Rupee FX Cross Rate</v>
    <v>21.195</v>
    <v>21.192</v>
    <v>21.126999999999999</v>
    <v>AEDINR</v>
    <v>AED/INR</v>
  </rv>
  <rv s="1">
    <v>0</v>
  </rv>
  <rv s="0">
    <v>0</v>
    <v>AED/USD</v>
    <v>2</v>
    <v>5</v>
    <v>Finance</v>
    <v>4</v>
    <v>en-US</v>
    <v>avy8vh</v>
    <v>268435456</v>
    <v>1</v>
    <v>Powered by Refinitiv</v>
    <v>0.27229999999999999</v>
    <v>0.2722</v>
    <v>-6.9999999999999999E-6</v>
    <v>-2.5709999999999999E-5</v>
    <v>USD</v>
    <v>AED</v>
    <v>0.27229999999999999</v>
    <v>Currency Pair</v>
    <v>44704.188680555555</v>
    <v>0.27229999999999999</v>
    <v>UAE Dirham/US Dollar FX Cross Rate</v>
    <v>0.27229999999999999</v>
    <v>0.2722</v>
    <v>0.2722</v>
    <v>AEDUSD</v>
    <v>AED/USD</v>
  </rv>
  <rv s="1">
    <v>2</v>
  </rv>
  <rv s="0">
    <v>0</v>
    <v>AED/CAD</v>
    <v>2</v>
    <v>6</v>
    <v>Finance</v>
    <v>4</v>
    <v>en-US</v>
    <v>avxzmw</v>
    <v>268435456</v>
    <v>1</v>
    <v>Powered by Refinitiv</v>
    <v>0.35599999999999998</v>
    <v>0.32669999999999999</v>
    <v>-1.1000000000000001E-3</v>
    <v>-3.1480000000000002E-3</v>
    <v>CAD</v>
    <v>AED</v>
    <v>0.34970000000000001</v>
    <v>Currency Pair</v>
    <v>44704.19059027778</v>
    <v>0.3483</v>
    <v>UAE Dirham/Canadian Dollar FX Cross Rate</v>
    <v>0.34960000000000002</v>
    <v>0.34939999999999999</v>
    <v>0.3483</v>
    <v>AEDCAD</v>
    <v>AED/CAD</v>
  </rv>
  <rv s="1">
    <v>4</v>
  </rv>
  <rv s="0">
    <v>0</v>
    <v>AED/GBP</v>
    <v>2</v>
    <v>7</v>
    <v>Finance</v>
    <v>4</v>
    <v>en-US</v>
    <v>avy8sm</v>
    <v>268435456</v>
    <v>1</v>
    <v>Powered by Refinitiv</v>
    <v>0.22389999999999999</v>
    <v>0.191</v>
    <v>-1.08E-3</v>
    <v>-4.9550000000000002E-3</v>
    <v>GBP</v>
    <v>AED</v>
    <v>0.21820000000000001</v>
    <v>Currency Pair</v>
    <v>44704.190671296295</v>
    <v>0.217</v>
    <v>UAE Dirham/UK Pound Sterling FX Cross Rate</v>
    <v>0.21809999999999999</v>
    <v>0.218</v>
    <v>0.21690000000000001</v>
    <v>AEDGBP</v>
    <v>AED/GBP</v>
  </rv>
  <rv s="1">
    <v>6</v>
  </rv>
  <rv s="0">
    <v>0</v>
    <v>AED/EUR</v>
    <v>2</v>
    <v>8</v>
    <v>Finance</v>
    <v>4</v>
    <v>en-US</v>
    <v>avy21h</v>
    <v>268435456</v>
    <v>1</v>
    <v>Powered by Refinitiv</v>
    <v>0.26300000000000001</v>
    <v>0.22189999999999999</v>
    <v>-7.7999999999999999E-4</v>
    <v>-3.0270000000000002E-3</v>
    <v>EUR</v>
    <v>AED</v>
    <v>0.25779999999999997</v>
    <v>Currency Pair</v>
    <v>44704.190706018519</v>
    <v>0.25700000000000001</v>
    <v>UAE Dirham/Euro FX Cross Rate</v>
    <v>0.25740000000000002</v>
    <v>0.25769999999999998</v>
    <v>0.25690000000000002</v>
    <v>AEDEUR</v>
    <v>AED/EUR</v>
  </rv>
  <rv s="1">
    <v>8</v>
  </rv>
  <rv s="0">
    <v>0</v>
    <v>AED/OMR</v>
    <v>2</v>
    <v>9</v>
    <v>Finance</v>
    <v>4</v>
    <v>en-US</v>
    <v>avy61h</v>
    <v>268435456</v>
    <v>1</v>
    <v>Powered by Refinitiv</v>
    <v>0.1048</v>
    <v>0.1045</v>
    <v>2.6699999999999998E-4</v>
    <v>2.5540000000000003E-3</v>
    <v>OMR</v>
    <v>AED</v>
    <v>0.1048</v>
    <v>Currency Pair</v>
    <v>44704.19059027778</v>
    <v>0.1048</v>
    <v>UAE Dirham/Omani Rial FX Cross Rate</v>
    <v>0.1047</v>
    <v>0.1045</v>
    <v>0.1048</v>
    <v>AEDOMR</v>
    <v>AED/OMR</v>
  </rv>
  <rv s="1">
    <v>10</v>
  </rv>
  <rv s="0">
    <v>0</v>
    <v>AED/SAR</v>
    <v>2</v>
    <v>10</v>
    <v>Finance</v>
    <v>4</v>
    <v>en-US</v>
    <v>avy76h</v>
    <v>268435456</v>
    <v>1</v>
    <v>Powered by Refinitiv</v>
    <v>1.0227999999999999</v>
    <v>1.0205</v>
    <v>0</v>
    <v>0</v>
    <v>SAR</v>
    <v>AED</v>
    <v>1.0213000000000001</v>
    <v>Currency Pair</v>
    <v>44704.190740740742</v>
    <v>1.0213000000000001</v>
    <v>UAE Dirham/Saudi Arabian Riyal FX Cross Rate</v>
    <v>1.0210999999999999</v>
    <v>1.0210999999999999</v>
    <v>1.0210999999999999</v>
    <v>AEDSAR</v>
    <v>AED/SAR</v>
  </rv>
  <rv s="1">
    <v>12</v>
  </rv>
  <rv s="0">
    <v>0</v>
    <v>AED/SGD</v>
    <v>2</v>
    <v>11</v>
    <v>Finance</v>
    <v>4</v>
    <v>en-US</v>
    <v>avy7hw</v>
    <v>268435456</v>
    <v>1</v>
    <v>Powered by Refinitiv</v>
    <v>0.38069999999999998</v>
    <v>0.35899999999999999</v>
    <v>-1.33E-3</v>
    <v>-3.5399999999999997E-3</v>
    <v>SGD</v>
    <v>AED</v>
    <v>0.37569999999999998</v>
    <v>Currency Pair</v>
    <v>44704.190763888888</v>
    <v>0.37419999999999998</v>
    <v>UAE Dirham/Singapore Dollar FX Cross Rate</v>
    <v>0.37569999999999998</v>
    <v>0.37569999999999998</v>
    <v>0.37430000000000002</v>
    <v>AEDSGD</v>
    <v>AED/SGD</v>
  </rv>
  <rv s="1">
    <v>14</v>
  </rv>
</rvData>
</file>

<file path=xl/richData/rdrichvaluestructure.xml><?xml version="1.0" encoding="utf-8"?>
<rvStructures xmlns="http://schemas.microsoft.com/office/spreadsheetml/2017/richdata" count="2">
  <s t="_linkedentitycore">
    <k n="_Display" t="spb"/>
    <k n="_DisplayString" t="s"/>
    <k n="_Flags" t="spb"/>
    <k n="_Format" t="spb"/>
    <k n="_Icon" t="s"/>
    <k n="_SubLabel" t="spb"/>
    <k n="%EntityCulture" t="s"/>
    <k n="%EntityId" t="s"/>
    <k n="%EntityServiceId"/>
    <k n="%IsRefreshable" t="b"/>
    <k n="%ProviderInfo" t="s"/>
    <k n="52 week high"/>
    <k n="52 week low"/>
    <k n="Change"/>
    <k n="Change (%)"/>
    <k n="Currency" t="s"/>
    <k n="From currency" t="s"/>
    <k n="High"/>
    <k n="Instrument type" t="s"/>
    <k n="Last trade time"/>
    <k n="Low"/>
    <k n="Name" t="s"/>
    <k n="Open"/>
    <k n="Previous close"/>
    <k n="Price"/>
    <k n="Ticker symbol" t="s"/>
    <k n="UniqueName" t="s"/>
  </s>
  <s t="_linkedentity">
    <k n="%cvi" t="r"/>
  </s>
</rvStructures>
</file>

<file path=xl/richData/rdsupportingpropertybag.xml><?xml version="1.0" encoding="utf-8"?>
<supportingPropertyBags xmlns="http://schemas.microsoft.com/office/spreadsheetml/2017/richdata2">
  <spbArrays count="1">
    <a count="27">
      <v t="s">%EntityServiceId</v>
      <v t="s">_Format</v>
      <v t="s">%IsRefreshable</v>
      <v t="s">%EntityCulture</v>
      <v t="s">%EntityId</v>
      <v t="s">_Icon</v>
      <v t="s">_Display</v>
      <v t="s">Name</v>
      <v t="s">Price</v>
      <v t="s">_SubLabel</v>
      <v t="s">Last trade time</v>
      <v t="s">Ticker symbol</v>
      <v t="s">Change</v>
      <v t="s">Change (%)</v>
      <v t="s">Currency</v>
      <v t="s">From currency</v>
      <v t="s">Previous close</v>
      <v t="s">Open</v>
      <v t="s">High</v>
      <v t="s">Low</v>
      <v t="s">52 week high</v>
      <v t="s">52 week low</v>
      <v t="s">Instrument type</v>
      <v t="s">_Flags</v>
      <v t="s">UniqueName</v>
      <v t="s">_DisplayString</v>
      <v t="s">%ProviderInfo</v>
    </a>
  </spbArrays>
  <spbData count="12">
    <spb s="0">
      <v>0</v>
      <v>Name</v>
    </spb>
    <spb s="1">
      <v>0</v>
      <v>0</v>
      <v>0</v>
    </spb>
    <spb s="2">
      <v>1</v>
      <v>1</v>
    </spb>
    <spb s="3">
      <v>1</v>
      <v>1</v>
      <v>2</v>
      <v>1</v>
      <v>1</v>
      <v>1</v>
      <v>3</v>
      <v>1</v>
      <v>1</v>
      <v>1</v>
      <v>4</v>
      <v>5</v>
    </spb>
    <spb s="4">
      <v>GMT</v>
    </spb>
    <spb s="3">
      <v>6</v>
      <v>6</v>
      <v>2</v>
      <v>6</v>
      <v>6</v>
      <v>6</v>
      <v>3</v>
      <v>6</v>
      <v>6</v>
      <v>6</v>
      <v>4</v>
      <v>5</v>
    </spb>
    <spb s="3">
      <v>7</v>
      <v>7</v>
      <v>2</v>
      <v>7</v>
      <v>7</v>
      <v>7</v>
      <v>3</v>
      <v>7</v>
      <v>7</v>
      <v>7</v>
      <v>4</v>
      <v>5</v>
    </spb>
    <spb s="3">
      <v>8</v>
      <v>8</v>
      <v>2</v>
      <v>8</v>
      <v>8</v>
      <v>8</v>
      <v>3</v>
      <v>8</v>
      <v>8</v>
      <v>8</v>
      <v>4</v>
      <v>5</v>
    </spb>
    <spb s="3">
      <v>9</v>
      <v>9</v>
      <v>2</v>
      <v>9</v>
      <v>9</v>
      <v>9</v>
      <v>3</v>
      <v>9</v>
      <v>9</v>
      <v>9</v>
      <v>4</v>
      <v>5</v>
    </spb>
    <spb s="3">
      <v>10</v>
      <v>10</v>
      <v>2</v>
      <v>10</v>
      <v>10</v>
      <v>10</v>
      <v>3</v>
      <v>10</v>
      <v>10</v>
      <v>10</v>
      <v>4</v>
      <v>5</v>
    </spb>
    <spb s="3">
      <v>11</v>
      <v>11</v>
      <v>2</v>
      <v>11</v>
      <v>11</v>
      <v>11</v>
      <v>3</v>
      <v>11</v>
      <v>11</v>
      <v>11</v>
      <v>4</v>
      <v>5</v>
    </spb>
    <spb s="3">
      <v>12</v>
      <v>12</v>
      <v>2</v>
      <v>12</v>
      <v>12</v>
      <v>12</v>
      <v>3</v>
      <v>12</v>
      <v>12</v>
      <v>12</v>
      <v>4</v>
      <v>5</v>
    </spb>
  </spbData>
</supportingPropertyBags>
</file>

<file path=xl/richData/rdsupportingpropertybagstructure.xml><?xml version="1.0" encoding="utf-8"?>
<spbStructures xmlns="http://schemas.microsoft.com/office/spreadsheetml/2017/richdata2" count="5">
  <s>
    <k n="^Order" t="spba"/>
    <k n="TitleProperty" t="s"/>
  </s>
  <s>
    <k n="ShowInCardView" t="b"/>
    <k n="ShowInDotNotation" t="b"/>
    <k n="ShowInAutoComplete" t="b"/>
  </s>
  <s>
    <k n="UniqueName" t="spb"/>
    <k n="`%ProviderInfo" t="spb"/>
  </s>
  <s>
    <k n="Low" t="i"/>
    <k n="High" t="i"/>
    <k n="Name" t="i"/>
    <k n="Open" t="i"/>
    <k n="Price" t="i"/>
    <k n="Change" t="i"/>
    <k n="Change (%)" t="i"/>
    <k n="52 week low" t="i"/>
    <k n="52 week high" t="i"/>
    <k n="Previous close" t="i"/>
    <k n="Last trade time" t="i"/>
    <k n="`%EntityServiceId" t="i"/>
  </s>
  <s>
    <k n="Last trade time"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4">
    <x:dxf>
      <x:numFmt numFmtId="0" formatCode="General"/>
    </x:dxf>
    <x:dxf>
      <x:numFmt numFmtId="14" formatCode="0.00%"/>
    </x:dxf>
    <x:dxf>
      <x:numFmt numFmtId="164" formatCode="m/d/yy\ h:mm"/>
    </x:dxf>
    <x:dxf>
      <x:numFmt numFmtId="2" formatCode="0.00"/>
    </x:dxf>
  </dxfs>
  <richProperties>
    <rPr n="NumberFormat" t="s"/>
    <rPr n="IsTitleField" t="b"/>
  </richProperties>
  <richStyles>
    <rSty dxfid="0">
      <rpv i="0">_-[$¤-ks-Deva] * #,##0.00_-;-[$¤-ks-Deva] * #,##0.00_-;_-[$¤-ks-Deva] * "-"??_-;_-@_-</rpv>
    </rSty>
    <rSty>
      <rpv i="1">1</rpv>
    </rSty>
    <rSty dxfid="1"/>
    <rSty dxfid="2"/>
    <rSty dxfid="3">
      <rpv i="0">0.00</rpv>
    </rSty>
    <rSty dxfid="0">
      <rpv i="0">_([$$-en-US]* #,##0.00_);_([$$-en-US]* (#,##0.00);_([$$-en-US]* "-"??_);_(@_)</rpv>
    </rSty>
    <rSty dxfid="0">
      <rpv i="0">_([$$-en-CA]* #,##0.00_);_([$$-en-CA]* (#,##0.00);_([$$-en-CA]* "-"??_);_(@_)</rpv>
    </rSty>
    <rSty dxfid="0">
      <rpv i="0">_([$£-en-GB]* #,##0.00_);_([$£-en-GB]* (#,##0.00);_([$£-en-GB]* "-"??_);_(@_)</rpv>
    </rSty>
    <rSty dxfid="0">
      <rpv i="0">_([$€-x-euro2] * #,##0.00_);_([$€-x-euro2] * (#,##0.00);_([$€-x-euro2] * "-"??_);_(@_)</rpv>
    </rSty>
    <rSty dxfid="0">
      <rpv i="0">_-* #,##0.00 [$ر.ع.-ar-OM]_-;-* #,##0.00 [$ر.ع.-ar-OM]_-;_-* "-"?? [$ر.ع.-ar-OM]_-;_-@_-</rpv>
    </rSty>
    <rSty dxfid="0">
      <rpv i="0">_-* #,##0.00 [$ر.س.-ar-SA]_-;-* #,##0.00 [$ر.س.-ar-SA]_-;_-* "-"?? [$ر.س.-ar-SA]_-;_-@_-</rpv>
    </rSty>
    <rSty dxfid="0">
      <rpv i="0">_([$$-zh-SG]* #,##0.00_);_([$$-zh-SG]* (#,##0.00);_([$$-zh-SG]* "-"??_);_(@_)</rpv>
    </rSty>
  </richStyles>
</richStyleShee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F2E25-930B-1745-A601-7B1B05BBE702}">
  <dimension ref="A1:AP47"/>
  <sheetViews>
    <sheetView workbookViewId="0">
      <pane xSplit="2" ySplit="1" topLeftCell="C2" activePane="bottomRight" state="frozen"/>
      <selection pane="topRight" activeCell="C1" sqref="C1"/>
      <selection pane="bottomLeft" activeCell="A2" sqref="A2"/>
      <selection pane="bottomRight" activeCell="N12" sqref="N12"/>
    </sheetView>
  </sheetViews>
  <sheetFormatPr baseColWidth="10" defaultRowHeight="16" x14ac:dyDescent="0.2"/>
  <cols>
    <col min="1" max="1" width="31.33203125" bestFit="1" customWidth="1"/>
    <col min="2" max="2" width="21" customWidth="1"/>
    <col min="3" max="37" width="15.6640625" customWidth="1"/>
  </cols>
  <sheetData>
    <row r="1" spans="1:42" ht="71" customHeight="1" thickBot="1" x14ac:dyDescent="0.75">
      <c r="A1" s="73" t="s">
        <v>50</v>
      </c>
      <c r="B1" s="74"/>
      <c r="C1" s="74"/>
      <c r="D1" s="74"/>
      <c r="E1" s="74"/>
      <c r="F1" s="74"/>
      <c r="G1" s="74"/>
      <c r="H1" s="74"/>
      <c r="I1" s="74"/>
      <c r="J1" s="74"/>
      <c r="K1" s="74"/>
      <c r="L1" s="74"/>
      <c r="M1" s="75"/>
      <c r="N1" s="4"/>
      <c r="O1" s="4"/>
      <c r="P1" s="4"/>
      <c r="Q1" s="4"/>
      <c r="R1" s="4"/>
      <c r="S1" s="5"/>
      <c r="T1" s="5"/>
      <c r="U1" s="5"/>
      <c r="V1" s="5"/>
      <c r="W1" s="5"/>
      <c r="X1" s="5"/>
      <c r="Y1" s="5"/>
      <c r="Z1" s="5"/>
      <c r="AA1" s="5"/>
      <c r="AB1" s="5"/>
      <c r="AC1" s="5"/>
      <c r="AD1" s="5"/>
      <c r="AE1" s="5"/>
      <c r="AF1" s="5"/>
      <c r="AG1" s="5"/>
      <c r="AH1" s="5"/>
      <c r="AI1" s="5"/>
      <c r="AJ1" s="5"/>
      <c r="AK1" s="5"/>
      <c r="AL1" s="5"/>
      <c r="AM1" s="5"/>
      <c r="AN1" s="5"/>
      <c r="AO1" s="5"/>
      <c r="AP1" s="5"/>
    </row>
    <row r="2" spans="1:42" ht="18" customHeight="1" x14ac:dyDescent="0.2">
      <c r="A2" s="22" t="s">
        <v>42</v>
      </c>
      <c r="B2" s="7" t="s">
        <v>36</v>
      </c>
      <c r="C2" s="7"/>
      <c r="D2" s="7" t="s">
        <v>48</v>
      </c>
      <c r="E2" s="7" t="s">
        <v>47</v>
      </c>
      <c r="F2" s="8"/>
      <c r="G2" s="8" t="s">
        <v>49</v>
      </c>
      <c r="H2" s="9" t="s">
        <v>35</v>
      </c>
      <c r="I2" s="8"/>
      <c r="J2" s="8"/>
      <c r="K2" s="8"/>
      <c r="L2" s="8"/>
      <c r="M2" s="10"/>
      <c r="N2" s="5"/>
      <c r="O2" s="5"/>
      <c r="P2" s="5"/>
      <c r="Q2" s="5"/>
      <c r="R2" s="5"/>
      <c r="S2" s="5"/>
      <c r="T2" s="5"/>
      <c r="U2" s="5"/>
      <c r="V2" s="5"/>
      <c r="W2" s="5"/>
      <c r="X2" s="5"/>
      <c r="Y2" s="5"/>
      <c r="Z2" s="5"/>
      <c r="AA2" s="5"/>
      <c r="AB2" s="5"/>
      <c r="AC2" s="5"/>
      <c r="AD2" s="5"/>
      <c r="AE2" s="5"/>
      <c r="AF2" s="5"/>
      <c r="AG2" s="5"/>
      <c r="AH2" s="5"/>
      <c r="AI2" s="5"/>
      <c r="AJ2" s="5"/>
      <c r="AK2" s="5"/>
      <c r="AL2" s="5"/>
      <c r="AM2" s="5"/>
      <c r="AN2" s="5"/>
      <c r="AO2" s="5"/>
      <c r="AP2" s="5"/>
    </row>
    <row r="3" spans="1:42" ht="18" customHeight="1" x14ac:dyDescent="0.2">
      <c r="A3" s="23" t="s">
        <v>8</v>
      </c>
      <c r="B3" s="11"/>
      <c r="C3" s="11"/>
      <c r="D3" s="11"/>
      <c r="E3" s="11"/>
      <c r="F3" s="11"/>
      <c r="G3" s="11"/>
      <c r="H3" s="11"/>
      <c r="I3" s="11"/>
      <c r="J3" s="11"/>
      <c r="K3" s="11"/>
      <c r="L3" s="11"/>
      <c r="M3" s="12"/>
      <c r="N3" s="5"/>
      <c r="O3" s="5"/>
      <c r="P3" s="5"/>
      <c r="Q3" s="5"/>
      <c r="R3" s="5"/>
      <c r="S3" s="5"/>
      <c r="T3" s="5"/>
      <c r="U3" s="5"/>
      <c r="V3" s="5"/>
      <c r="W3" s="5"/>
      <c r="X3" s="5"/>
      <c r="Y3" s="5"/>
      <c r="Z3" s="5"/>
      <c r="AA3" s="5"/>
      <c r="AB3" s="5"/>
      <c r="AC3" s="5"/>
      <c r="AD3" s="5"/>
      <c r="AE3" s="5"/>
      <c r="AF3" s="5"/>
      <c r="AG3" s="5"/>
      <c r="AH3" s="5"/>
      <c r="AI3" s="5"/>
      <c r="AJ3" s="5"/>
      <c r="AK3" s="5"/>
      <c r="AL3" s="5"/>
      <c r="AM3" s="5"/>
      <c r="AN3" s="5"/>
      <c r="AO3" s="5"/>
      <c r="AP3" s="5"/>
    </row>
    <row r="4" spans="1:42" ht="18" customHeight="1" x14ac:dyDescent="0.2">
      <c r="A4" s="24" t="s">
        <v>46</v>
      </c>
      <c r="B4" s="11">
        <v>10000</v>
      </c>
      <c r="C4" s="20">
        <f>IF(B41&lt;&gt;"",B41,"")</f>
        <v>15000</v>
      </c>
      <c r="D4" s="20">
        <f>IF(C41&lt;&gt;"",C41,"")</f>
        <v>35000</v>
      </c>
      <c r="E4" s="20">
        <f t="shared" ref="E4:M4" si="0">IF(D41&lt;&gt;"",D41,"")</f>
        <v>55000</v>
      </c>
      <c r="F4" s="20">
        <f t="shared" si="0"/>
        <v>45000</v>
      </c>
      <c r="G4" s="20">
        <f t="shared" si="0"/>
        <v>65000</v>
      </c>
      <c r="H4" s="20">
        <f t="shared" si="0"/>
        <v>85000</v>
      </c>
      <c r="I4" s="20">
        <f t="shared" si="0"/>
        <v>75000</v>
      </c>
      <c r="J4" s="20">
        <f t="shared" si="0"/>
        <v>95000</v>
      </c>
      <c r="K4" s="20">
        <f t="shared" si="0"/>
        <v>115000</v>
      </c>
      <c r="L4" s="20">
        <f t="shared" si="0"/>
        <v>105000</v>
      </c>
      <c r="M4" s="21">
        <f t="shared" si="0"/>
        <v>125000</v>
      </c>
      <c r="N4" s="5"/>
      <c r="O4" s="5"/>
      <c r="P4" s="5"/>
      <c r="Q4" s="5"/>
      <c r="R4" s="5"/>
      <c r="S4" s="5"/>
      <c r="T4" s="5"/>
      <c r="U4" s="5"/>
      <c r="V4" s="5"/>
      <c r="W4" s="5"/>
      <c r="X4" s="5"/>
      <c r="Y4" s="5"/>
      <c r="Z4" s="5"/>
      <c r="AA4" s="5"/>
      <c r="AB4" s="5"/>
      <c r="AC4" s="5"/>
      <c r="AD4" s="5"/>
      <c r="AE4" s="5"/>
      <c r="AF4" s="5"/>
      <c r="AG4" s="5"/>
      <c r="AH4" s="5"/>
      <c r="AI4" s="5"/>
      <c r="AJ4" s="5"/>
      <c r="AK4" s="5"/>
      <c r="AL4" s="5"/>
      <c r="AM4" s="5"/>
      <c r="AN4" s="5"/>
      <c r="AO4" s="5"/>
      <c r="AP4" s="5"/>
    </row>
    <row r="5" spans="1:42" ht="18" customHeight="1" x14ac:dyDescent="0.2">
      <c r="A5" s="24"/>
      <c r="B5" s="76"/>
      <c r="C5" s="76"/>
      <c r="D5" s="76"/>
      <c r="E5" s="76"/>
      <c r="F5" s="76"/>
      <c r="G5" s="76"/>
      <c r="H5" s="76"/>
      <c r="I5" s="76"/>
      <c r="J5" s="76"/>
      <c r="K5" s="76"/>
      <c r="L5" s="76"/>
      <c r="M5" s="77"/>
      <c r="N5" s="5"/>
      <c r="O5" s="5"/>
      <c r="P5" s="5"/>
      <c r="Q5" s="5"/>
      <c r="R5" s="5"/>
      <c r="S5" s="5"/>
      <c r="T5" s="5"/>
      <c r="U5" s="5"/>
      <c r="V5" s="5"/>
      <c r="W5" s="5"/>
      <c r="X5" s="5"/>
      <c r="Y5" s="5"/>
      <c r="Z5" s="5"/>
      <c r="AA5" s="5"/>
      <c r="AB5" s="5"/>
      <c r="AC5" s="5"/>
      <c r="AD5" s="5"/>
      <c r="AE5" s="5"/>
      <c r="AF5" s="5"/>
      <c r="AG5" s="5"/>
      <c r="AH5" s="5"/>
      <c r="AI5" s="5"/>
      <c r="AJ5" s="5"/>
      <c r="AK5" s="5"/>
      <c r="AL5" s="5"/>
      <c r="AM5" s="5"/>
      <c r="AN5" s="5"/>
      <c r="AO5" s="5"/>
      <c r="AP5" s="5"/>
    </row>
    <row r="6" spans="1:42" ht="18" customHeight="1" x14ac:dyDescent="0.2">
      <c r="A6" s="24" t="s">
        <v>0</v>
      </c>
      <c r="B6" s="13">
        <f ca="1">TODAY()</f>
        <v>44710</v>
      </c>
      <c r="C6" s="13">
        <f ca="1">DATE(YEAR(B6),MONTH(B6)+1,DAY(B6))</f>
        <v>44741</v>
      </c>
      <c r="D6" s="13">
        <f t="shared" ref="D6:M6" ca="1" si="1">DATE(YEAR(C6),MONTH(C6)+1,DAY(C6))</f>
        <v>44771</v>
      </c>
      <c r="E6" s="13">
        <f t="shared" ca="1" si="1"/>
        <v>44802</v>
      </c>
      <c r="F6" s="13">
        <f t="shared" ca="1" si="1"/>
        <v>44833</v>
      </c>
      <c r="G6" s="13">
        <f t="shared" ca="1" si="1"/>
        <v>44863</v>
      </c>
      <c r="H6" s="13">
        <f t="shared" ca="1" si="1"/>
        <v>44894</v>
      </c>
      <c r="I6" s="13">
        <f t="shared" ca="1" si="1"/>
        <v>44924</v>
      </c>
      <c r="J6" s="13">
        <f t="shared" ca="1" si="1"/>
        <v>44955</v>
      </c>
      <c r="K6" s="13">
        <f t="shared" ca="1" si="1"/>
        <v>44986</v>
      </c>
      <c r="L6" s="13">
        <f ca="1">DATE(YEAR(K6),MONTH(K6)+1,DAY(K6))</f>
        <v>45017</v>
      </c>
      <c r="M6" s="14">
        <f t="shared" ca="1" si="1"/>
        <v>45047</v>
      </c>
      <c r="N6" s="5"/>
      <c r="O6" s="5"/>
      <c r="P6" s="5"/>
      <c r="Q6" s="5"/>
      <c r="R6" s="5"/>
      <c r="S6" s="5"/>
      <c r="T6" s="5"/>
      <c r="U6" s="5"/>
      <c r="V6" s="5"/>
      <c r="W6" s="5"/>
      <c r="X6" s="5"/>
      <c r="Y6" s="5"/>
      <c r="Z6" s="5"/>
      <c r="AA6" s="5"/>
      <c r="AB6" s="5"/>
      <c r="AC6" s="5"/>
      <c r="AD6" s="5"/>
      <c r="AE6" s="5"/>
      <c r="AF6" s="5"/>
      <c r="AG6" s="5"/>
      <c r="AH6" s="5"/>
      <c r="AI6" s="5"/>
      <c r="AJ6" s="5"/>
      <c r="AK6" s="5"/>
      <c r="AL6" s="5"/>
      <c r="AM6" s="5"/>
      <c r="AN6" s="5"/>
      <c r="AO6" s="5"/>
      <c r="AP6" s="5"/>
    </row>
    <row r="7" spans="1:42" ht="18" customHeight="1" x14ac:dyDescent="0.2">
      <c r="A7" s="24" t="s">
        <v>1</v>
      </c>
      <c r="B7" s="11">
        <v>25000</v>
      </c>
      <c r="C7" s="11">
        <f>IF($E$2="Yes",$B$7,"")</f>
        <v>25000</v>
      </c>
      <c r="D7" s="11">
        <f t="shared" ref="D7:M7" si="2">IF($E$2="Yes",$B$7,"")</f>
        <v>25000</v>
      </c>
      <c r="E7" s="11">
        <f t="shared" si="2"/>
        <v>25000</v>
      </c>
      <c r="F7" s="11">
        <f t="shared" si="2"/>
        <v>25000</v>
      </c>
      <c r="G7" s="11">
        <f t="shared" si="2"/>
        <v>25000</v>
      </c>
      <c r="H7" s="11">
        <f t="shared" si="2"/>
        <v>25000</v>
      </c>
      <c r="I7" s="11">
        <f t="shared" si="2"/>
        <v>25000</v>
      </c>
      <c r="J7" s="11">
        <f t="shared" si="2"/>
        <v>25000</v>
      </c>
      <c r="K7" s="11">
        <f t="shared" si="2"/>
        <v>25000</v>
      </c>
      <c r="L7" s="11">
        <f t="shared" si="2"/>
        <v>25000</v>
      </c>
      <c r="M7" s="12">
        <f t="shared" si="2"/>
        <v>25000</v>
      </c>
      <c r="N7" s="5"/>
      <c r="O7" s="5"/>
      <c r="P7" s="5"/>
      <c r="Q7" s="5"/>
      <c r="R7" s="5"/>
      <c r="S7" s="5"/>
      <c r="T7" s="5"/>
      <c r="U7" s="5"/>
      <c r="V7" s="5"/>
      <c r="W7" s="5"/>
      <c r="X7" s="5"/>
      <c r="Y7" s="5"/>
      <c r="Z7" s="5"/>
      <c r="AA7" s="5"/>
      <c r="AB7" s="5"/>
      <c r="AC7" s="5"/>
      <c r="AD7" s="5"/>
      <c r="AE7" s="5"/>
      <c r="AF7" s="5"/>
      <c r="AG7" s="5"/>
      <c r="AH7" s="5"/>
      <c r="AI7" s="5"/>
      <c r="AJ7" s="5"/>
      <c r="AK7" s="5"/>
      <c r="AL7" s="5"/>
      <c r="AM7" s="5"/>
      <c r="AN7" s="5"/>
      <c r="AO7" s="5"/>
      <c r="AP7" s="5"/>
    </row>
    <row r="8" spans="1:42" ht="18" customHeight="1" x14ac:dyDescent="0.2">
      <c r="A8" s="24" t="s">
        <v>2</v>
      </c>
      <c r="B8" s="11">
        <v>2500</v>
      </c>
      <c r="C8" s="11">
        <f>IF($E$2="Yes",$B$8,"")</f>
        <v>2500</v>
      </c>
      <c r="D8" s="11">
        <f t="shared" ref="D8:M8" si="3">IF($E$2="Yes",$B$8,"")</f>
        <v>2500</v>
      </c>
      <c r="E8" s="11">
        <f t="shared" si="3"/>
        <v>2500</v>
      </c>
      <c r="F8" s="11">
        <f t="shared" si="3"/>
        <v>2500</v>
      </c>
      <c r="G8" s="11">
        <f t="shared" si="3"/>
        <v>2500</v>
      </c>
      <c r="H8" s="11">
        <f t="shared" si="3"/>
        <v>2500</v>
      </c>
      <c r="I8" s="11">
        <f t="shared" si="3"/>
        <v>2500</v>
      </c>
      <c r="J8" s="11">
        <f t="shared" si="3"/>
        <v>2500</v>
      </c>
      <c r="K8" s="11">
        <f t="shared" si="3"/>
        <v>2500</v>
      </c>
      <c r="L8" s="11">
        <f t="shared" si="3"/>
        <v>2500</v>
      </c>
      <c r="M8" s="12">
        <f t="shared" si="3"/>
        <v>2500</v>
      </c>
      <c r="N8" s="5"/>
      <c r="O8" s="5"/>
      <c r="P8" s="5"/>
      <c r="Q8" s="5"/>
      <c r="R8" s="5"/>
      <c r="S8" s="5"/>
      <c r="T8" s="5"/>
      <c r="U8" s="5"/>
      <c r="V8" s="5"/>
      <c r="W8" s="5"/>
      <c r="X8" s="5"/>
      <c r="Y8" s="5"/>
      <c r="Z8" s="5"/>
      <c r="AA8" s="5"/>
      <c r="AB8" s="5"/>
      <c r="AC8" s="5"/>
      <c r="AD8" s="5"/>
      <c r="AE8" s="5"/>
      <c r="AF8" s="5"/>
      <c r="AG8" s="5"/>
      <c r="AH8" s="5"/>
      <c r="AI8" s="5"/>
      <c r="AJ8" s="5"/>
      <c r="AK8" s="5"/>
      <c r="AL8" s="5"/>
      <c r="AM8" s="5"/>
      <c r="AN8" s="5"/>
      <c r="AO8" s="5"/>
      <c r="AP8" s="5"/>
    </row>
    <row r="9" spans="1:42" ht="18" customHeight="1" x14ac:dyDescent="0.2">
      <c r="A9" s="24" t="s">
        <v>3</v>
      </c>
      <c r="B9" s="11">
        <v>3000</v>
      </c>
      <c r="C9" s="11">
        <f>IF($E$2="Yes",$B9,"")</f>
        <v>3000</v>
      </c>
      <c r="D9" s="11">
        <f t="shared" ref="D9:M23" si="4">IF($E$2="Yes",$B9,"")</f>
        <v>3000</v>
      </c>
      <c r="E9" s="11">
        <f t="shared" si="4"/>
        <v>3000</v>
      </c>
      <c r="F9" s="11">
        <f t="shared" si="4"/>
        <v>3000</v>
      </c>
      <c r="G9" s="11">
        <f t="shared" si="4"/>
        <v>3000</v>
      </c>
      <c r="H9" s="11">
        <f t="shared" si="4"/>
        <v>3000</v>
      </c>
      <c r="I9" s="11">
        <f t="shared" si="4"/>
        <v>3000</v>
      </c>
      <c r="J9" s="11">
        <f t="shared" si="4"/>
        <v>3000</v>
      </c>
      <c r="K9" s="11">
        <f t="shared" si="4"/>
        <v>3000</v>
      </c>
      <c r="L9" s="11">
        <f t="shared" si="4"/>
        <v>3000</v>
      </c>
      <c r="M9" s="12">
        <f t="shared" si="4"/>
        <v>3000</v>
      </c>
      <c r="N9" s="5"/>
      <c r="O9" s="5"/>
      <c r="P9" s="5"/>
      <c r="Q9" s="5"/>
      <c r="R9" s="5"/>
      <c r="S9" s="5"/>
      <c r="T9" s="5"/>
      <c r="U9" s="5"/>
      <c r="V9" s="5"/>
      <c r="W9" s="5"/>
      <c r="X9" s="5"/>
      <c r="Y9" s="5"/>
      <c r="Z9" s="5"/>
      <c r="AA9" s="5"/>
      <c r="AB9" s="5"/>
      <c r="AC9" s="5"/>
      <c r="AD9" s="5"/>
      <c r="AE9" s="5"/>
      <c r="AF9" s="5"/>
      <c r="AG9" s="5"/>
      <c r="AH9" s="5"/>
      <c r="AI9" s="5"/>
      <c r="AJ9" s="5"/>
      <c r="AK9" s="5"/>
      <c r="AL9" s="5"/>
      <c r="AM9" s="5"/>
      <c r="AN9" s="5"/>
      <c r="AO9" s="5"/>
      <c r="AP9" s="5"/>
    </row>
    <row r="10" spans="1:42" ht="18" customHeight="1" x14ac:dyDescent="0.2">
      <c r="A10" s="24" t="s">
        <v>4</v>
      </c>
      <c r="B10" s="11">
        <v>15000</v>
      </c>
      <c r="C10" s="11">
        <f t="shared" ref="C10:M37" si="5">IF($E$2="Yes",$B10,"")</f>
        <v>15000</v>
      </c>
      <c r="D10" s="11">
        <f t="shared" si="5"/>
        <v>15000</v>
      </c>
      <c r="E10" s="11">
        <f t="shared" si="5"/>
        <v>15000</v>
      </c>
      <c r="F10" s="11">
        <f t="shared" si="5"/>
        <v>15000</v>
      </c>
      <c r="G10" s="11">
        <f t="shared" si="5"/>
        <v>15000</v>
      </c>
      <c r="H10" s="11">
        <f t="shared" si="5"/>
        <v>15000</v>
      </c>
      <c r="I10" s="11">
        <f t="shared" si="5"/>
        <v>15000</v>
      </c>
      <c r="J10" s="11">
        <f t="shared" si="5"/>
        <v>15000</v>
      </c>
      <c r="K10" s="11">
        <f t="shared" si="5"/>
        <v>15000</v>
      </c>
      <c r="L10" s="11">
        <f t="shared" si="5"/>
        <v>15000</v>
      </c>
      <c r="M10" s="12">
        <f t="shared" si="5"/>
        <v>15000</v>
      </c>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row>
    <row r="11" spans="1:42" ht="18" customHeight="1" x14ac:dyDescent="0.2">
      <c r="A11" s="24" t="s">
        <v>5</v>
      </c>
      <c r="B11" s="11">
        <v>2000</v>
      </c>
      <c r="C11" s="11">
        <f t="shared" si="5"/>
        <v>2000</v>
      </c>
      <c r="D11" s="11">
        <f t="shared" si="4"/>
        <v>2000</v>
      </c>
      <c r="E11" s="11">
        <f t="shared" si="4"/>
        <v>2000</v>
      </c>
      <c r="F11" s="11">
        <f t="shared" si="4"/>
        <v>2000</v>
      </c>
      <c r="G11" s="11">
        <f t="shared" si="4"/>
        <v>2000</v>
      </c>
      <c r="H11" s="11">
        <f t="shared" si="4"/>
        <v>2000</v>
      </c>
      <c r="I11" s="11">
        <f t="shared" si="4"/>
        <v>2000</v>
      </c>
      <c r="J11" s="11">
        <f t="shared" si="4"/>
        <v>2000</v>
      </c>
      <c r="K11" s="11">
        <f t="shared" si="4"/>
        <v>2000</v>
      </c>
      <c r="L11" s="11">
        <f t="shared" si="4"/>
        <v>2000</v>
      </c>
      <c r="M11" s="12">
        <f t="shared" si="4"/>
        <v>2000</v>
      </c>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row>
    <row r="12" spans="1:42" s="1" customFormat="1" ht="18" customHeight="1" x14ac:dyDescent="0.2">
      <c r="A12" s="23" t="s">
        <v>6</v>
      </c>
      <c r="B12" s="15">
        <f>SUM(B7:B11)</f>
        <v>47500</v>
      </c>
      <c r="C12" s="11">
        <f t="shared" si="5"/>
        <v>47500</v>
      </c>
      <c r="D12" s="11">
        <f t="shared" si="4"/>
        <v>47500</v>
      </c>
      <c r="E12" s="11">
        <f t="shared" si="4"/>
        <v>47500</v>
      </c>
      <c r="F12" s="11">
        <f t="shared" si="4"/>
        <v>47500</v>
      </c>
      <c r="G12" s="11">
        <f t="shared" si="4"/>
        <v>47500</v>
      </c>
      <c r="H12" s="11">
        <f t="shared" si="4"/>
        <v>47500</v>
      </c>
      <c r="I12" s="11">
        <f t="shared" si="4"/>
        <v>47500</v>
      </c>
      <c r="J12" s="11">
        <f t="shared" si="4"/>
        <v>47500</v>
      </c>
      <c r="K12" s="11">
        <f t="shared" si="4"/>
        <v>47500</v>
      </c>
      <c r="L12" s="11">
        <f t="shared" si="4"/>
        <v>47500</v>
      </c>
      <c r="M12" s="12">
        <f t="shared" si="4"/>
        <v>47500</v>
      </c>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row>
    <row r="13" spans="1:42" ht="18" customHeight="1" x14ac:dyDescent="0.2">
      <c r="A13" s="24"/>
      <c r="B13" s="11"/>
      <c r="C13" s="11"/>
      <c r="D13" s="11"/>
      <c r="E13" s="11"/>
      <c r="F13" s="11"/>
      <c r="G13" s="11"/>
      <c r="H13" s="11"/>
      <c r="I13" s="11"/>
      <c r="J13" s="11"/>
      <c r="K13" s="11"/>
      <c r="L13" s="11"/>
      <c r="M13" s="12"/>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row>
    <row r="14" spans="1:42" ht="18" customHeight="1" x14ac:dyDescent="0.2">
      <c r="A14" s="23" t="s">
        <v>7</v>
      </c>
      <c r="B14" s="11"/>
      <c r="C14" s="11"/>
      <c r="D14" s="11"/>
      <c r="E14" s="11"/>
      <c r="F14" s="11"/>
      <c r="G14" s="11"/>
      <c r="H14" s="11"/>
      <c r="I14" s="11"/>
      <c r="J14" s="11"/>
      <c r="K14" s="11"/>
      <c r="L14" s="11"/>
      <c r="M14" s="12"/>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row>
    <row r="15" spans="1:42" ht="18" customHeight="1" x14ac:dyDescent="0.2">
      <c r="A15" s="24" t="s">
        <v>9</v>
      </c>
      <c r="B15" s="11">
        <v>15000</v>
      </c>
      <c r="C15" s="11">
        <v>0</v>
      </c>
      <c r="D15" s="11">
        <v>0</v>
      </c>
      <c r="E15" s="11">
        <v>15000</v>
      </c>
      <c r="F15" s="11">
        <v>0</v>
      </c>
      <c r="G15" s="11">
        <v>0</v>
      </c>
      <c r="H15" s="11">
        <v>15000</v>
      </c>
      <c r="I15" s="11">
        <v>0</v>
      </c>
      <c r="J15" s="11">
        <v>0</v>
      </c>
      <c r="K15" s="11">
        <v>15000</v>
      </c>
      <c r="L15" s="11">
        <v>0</v>
      </c>
      <c r="M15" s="12">
        <v>0</v>
      </c>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row>
    <row r="16" spans="1:42" ht="18" customHeight="1" x14ac:dyDescent="0.2">
      <c r="A16" s="24" t="s">
        <v>10</v>
      </c>
      <c r="B16" s="11">
        <v>0</v>
      </c>
      <c r="C16" s="11">
        <v>0</v>
      </c>
      <c r="D16" s="11">
        <f t="shared" si="4"/>
        <v>0</v>
      </c>
      <c r="E16" s="11">
        <v>15000</v>
      </c>
      <c r="F16" s="11">
        <f t="shared" si="4"/>
        <v>0</v>
      </c>
      <c r="G16" s="11">
        <f t="shared" si="4"/>
        <v>0</v>
      </c>
      <c r="H16" s="11">
        <v>15000</v>
      </c>
      <c r="I16" s="11">
        <f t="shared" si="4"/>
        <v>0</v>
      </c>
      <c r="J16" s="11">
        <f t="shared" si="4"/>
        <v>0</v>
      </c>
      <c r="K16" s="11">
        <v>15000</v>
      </c>
      <c r="L16" s="11">
        <f t="shared" si="4"/>
        <v>0</v>
      </c>
      <c r="M16" s="12">
        <f t="shared" si="4"/>
        <v>0</v>
      </c>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row>
    <row r="17" spans="1:42" ht="18" customHeight="1" x14ac:dyDescent="0.2">
      <c r="A17" s="24" t="s">
        <v>11</v>
      </c>
      <c r="B17" s="11">
        <v>3000</v>
      </c>
      <c r="C17" s="11">
        <f t="shared" si="5"/>
        <v>3000</v>
      </c>
      <c r="D17" s="11">
        <f t="shared" si="4"/>
        <v>3000</v>
      </c>
      <c r="E17" s="11">
        <f t="shared" si="4"/>
        <v>3000</v>
      </c>
      <c r="F17" s="11">
        <f t="shared" si="4"/>
        <v>3000</v>
      </c>
      <c r="G17" s="11">
        <f t="shared" si="4"/>
        <v>3000</v>
      </c>
      <c r="H17" s="11">
        <f t="shared" si="4"/>
        <v>3000</v>
      </c>
      <c r="I17" s="11">
        <f t="shared" si="4"/>
        <v>3000</v>
      </c>
      <c r="J17" s="11">
        <f t="shared" si="4"/>
        <v>3000</v>
      </c>
      <c r="K17" s="11">
        <f t="shared" si="4"/>
        <v>3000</v>
      </c>
      <c r="L17" s="11">
        <f t="shared" si="4"/>
        <v>3000</v>
      </c>
      <c r="M17" s="12">
        <f t="shared" si="4"/>
        <v>3000</v>
      </c>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row>
    <row r="18" spans="1:42" ht="18" customHeight="1" x14ac:dyDescent="0.2">
      <c r="A18" s="24" t="s">
        <v>12</v>
      </c>
      <c r="B18" s="11">
        <v>3000</v>
      </c>
      <c r="C18" s="11">
        <f t="shared" si="5"/>
        <v>3000</v>
      </c>
      <c r="D18" s="11">
        <f t="shared" si="4"/>
        <v>3000</v>
      </c>
      <c r="E18" s="11">
        <f t="shared" si="4"/>
        <v>3000</v>
      </c>
      <c r="F18" s="11">
        <f t="shared" si="4"/>
        <v>3000</v>
      </c>
      <c r="G18" s="11">
        <f t="shared" si="4"/>
        <v>3000</v>
      </c>
      <c r="H18" s="11">
        <f t="shared" si="4"/>
        <v>3000</v>
      </c>
      <c r="I18" s="11">
        <f t="shared" si="4"/>
        <v>3000</v>
      </c>
      <c r="J18" s="11">
        <f t="shared" si="4"/>
        <v>3000</v>
      </c>
      <c r="K18" s="11">
        <f t="shared" si="4"/>
        <v>3000</v>
      </c>
      <c r="L18" s="11">
        <f t="shared" si="4"/>
        <v>3000</v>
      </c>
      <c r="M18" s="12">
        <f t="shared" si="4"/>
        <v>3000</v>
      </c>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row>
    <row r="19" spans="1:42" ht="18" customHeight="1" x14ac:dyDescent="0.2">
      <c r="A19" s="24" t="s">
        <v>13</v>
      </c>
      <c r="B19" s="11">
        <v>3000</v>
      </c>
      <c r="C19" s="11">
        <f t="shared" si="5"/>
        <v>3000</v>
      </c>
      <c r="D19" s="11">
        <f t="shared" si="4"/>
        <v>3000</v>
      </c>
      <c r="E19" s="11">
        <f t="shared" si="4"/>
        <v>3000</v>
      </c>
      <c r="F19" s="11">
        <f t="shared" si="4"/>
        <v>3000</v>
      </c>
      <c r="G19" s="11">
        <f t="shared" si="4"/>
        <v>3000</v>
      </c>
      <c r="H19" s="11">
        <f t="shared" si="4"/>
        <v>3000</v>
      </c>
      <c r="I19" s="11">
        <f t="shared" si="4"/>
        <v>3000</v>
      </c>
      <c r="J19" s="11">
        <f t="shared" si="4"/>
        <v>3000</v>
      </c>
      <c r="K19" s="11">
        <f t="shared" si="4"/>
        <v>3000</v>
      </c>
      <c r="L19" s="11">
        <f t="shared" si="4"/>
        <v>3000</v>
      </c>
      <c r="M19" s="12">
        <f t="shared" si="4"/>
        <v>3000</v>
      </c>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row>
    <row r="20" spans="1:42" ht="18" customHeight="1" x14ac:dyDescent="0.2">
      <c r="A20" s="24" t="s">
        <v>14</v>
      </c>
      <c r="B20" s="11">
        <v>3000</v>
      </c>
      <c r="C20" s="11">
        <f t="shared" si="5"/>
        <v>3000</v>
      </c>
      <c r="D20" s="11">
        <f t="shared" si="4"/>
        <v>3000</v>
      </c>
      <c r="E20" s="11">
        <f t="shared" si="4"/>
        <v>3000</v>
      </c>
      <c r="F20" s="11">
        <f t="shared" si="4"/>
        <v>3000</v>
      </c>
      <c r="G20" s="11">
        <f t="shared" si="4"/>
        <v>3000</v>
      </c>
      <c r="H20" s="11">
        <f t="shared" si="4"/>
        <v>3000</v>
      </c>
      <c r="I20" s="11">
        <f t="shared" si="4"/>
        <v>3000</v>
      </c>
      <c r="J20" s="11">
        <f t="shared" si="4"/>
        <v>3000</v>
      </c>
      <c r="K20" s="11">
        <f t="shared" si="4"/>
        <v>3000</v>
      </c>
      <c r="L20" s="11">
        <f t="shared" si="4"/>
        <v>3000</v>
      </c>
      <c r="M20" s="12">
        <f t="shared" si="4"/>
        <v>3000</v>
      </c>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row>
    <row r="21" spans="1:42" ht="18" customHeight="1" x14ac:dyDescent="0.2">
      <c r="A21" s="24" t="s">
        <v>15</v>
      </c>
      <c r="B21" s="11">
        <v>100</v>
      </c>
      <c r="C21" s="11">
        <f t="shared" si="5"/>
        <v>100</v>
      </c>
      <c r="D21" s="11">
        <f t="shared" si="4"/>
        <v>100</v>
      </c>
      <c r="E21" s="11">
        <f t="shared" si="4"/>
        <v>100</v>
      </c>
      <c r="F21" s="11">
        <f t="shared" si="4"/>
        <v>100</v>
      </c>
      <c r="G21" s="11">
        <f t="shared" si="4"/>
        <v>100</v>
      </c>
      <c r="H21" s="11">
        <f t="shared" si="4"/>
        <v>100</v>
      </c>
      <c r="I21" s="11">
        <f t="shared" si="4"/>
        <v>100</v>
      </c>
      <c r="J21" s="11">
        <f t="shared" si="4"/>
        <v>100</v>
      </c>
      <c r="K21" s="11">
        <f t="shared" si="4"/>
        <v>100</v>
      </c>
      <c r="L21" s="11">
        <f t="shared" si="4"/>
        <v>100</v>
      </c>
      <c r="M21" s="12">
        <f t="shared" si="4"/>
        <v>100</v>
      </c>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row>
    <row r="22" spans="1:42" ht="18" customHeight="1" x14ac:dyDescent="0.2">
      <c r="A22" s="24" t="s">
        <v>16</v>
      </c>
      <c r="B22" s="11">
        <v>300</v>
      </c>
      <c r="C22" s="11">
        <f t="shared" si="5"/>
        <v>300</v>
      </c>
      <c r="D22" s="11">
        <f t="shared" si="4"/>
        <v>300</v>
      </c>
      <c r="E22" s="11">
        <f t="shared" si="4"/>
        <v>300</v>
      </c>
      <c r="F22" s="11">
        <f t="shared" si="4"/>
        <v>300</v>
      </c>
      <c r="G22" s="11">
        <f t="shared" si="4"/>
        <v>300</v>
      </c>
      <c r="H22" s="11">
        <f t="shared" si="4"/>
        <v>300</v>
      </c>
      <c r="I22" s="11">
        <f t="shared" si="4"/>
        <v>300</v>
      </c>
      <c r="J22" s="11">
        <f t="shared" si="4"/>
        <v>300</v>
      </c>
      <c r="K22" s="11">
        <f t="shared" si="4"/>
        <v>300</v>
      </c>
      <c r="L22" s="11">
        <f t="shared" si="4"/>
        <v>300</v>
      </c>
      <c r="M22" s="12">
        <f t="shared" si="4"/>
        <v>300</v>
      </c>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row>
    <row r="23" spans="1:42" ht="18" customHeight="1" x14ac:dyDescent="0.2">
      <c r="A23" s="24" t="s">
        <v>17</v>
      </c>
      <c r="B23" s="11">
        <v>2500</v>
      </c>
      <c r="C23" s="11">
        <f t="shared" si="5"/>
        <v>2500</v>
      </c>
      <c r="D23" s="11">
        <f t="shared" si="4"/>
        <v>2500</v>
      </c>
      <c r="E23" s="11">
        <f t="shared" si="4"/>
        <v>2500</v>
      </c>
      <c r="F23" s="11">
        <f t="shared" si="4"/>
        <v>2500</v>
      </c>
      <c r="G23" s="11">
        <f t="shared" si="4"/>
        <v>2500</v>
      </c>
      <c r="H23" s="11">
        <f t="shared" si="4"/>
        <v>2500</v>
      </c>
      <c r="I23" s="11">
        <f t="shared" si="4"/>
        <v>2500</v>
      </c>
      <c r="J23" s="11">
        <f t="shared" ref="J23:M23" si="6">IF($E$2="Yes",$B23,"")</f>
        <v>2500</v>
      </c>
      <c r="K23" s="11">
        <f t="shared" si="6"/>
        <v>2500</v>
      </c>
      <c r="L23" s="11">
        <f t="shared" si="6"/>
        <v>2500</v>
      </c>
      <c r="M23" s="12">
        <f t="shared" si="6"/>
        <v>2500</v>
      </c>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row>
    <row r="24" spans="1:42" ht="18" customHeight="1" x14ac:dyDescent="0.2">
      <c r="A24" s="24" t="s">
        <v>18</v>
      </c>
      <c r="B24" s="11">
        <v>1000</v>
      </c>
      <c r="C24" s="11">
        <f t="shared" si="5"/>
        <v>1000</v>
      </c>
      <c r="D24" s="11">
        <f t="shared" si="5"/>
        <v>1000</v>
      </c>
      <c r="E24" s="11">
        <f t="shared" si="5"/>
        <v>1000</v>
      </c>
      <c r="F24" s="11">
        <f t="shared" si="5"/>
        <v>1000</v>
      </c>
      <c r="G24" s="11">
        <f t="shared" si="5"/>
        <v>1000</v>
      </c>
      <c r="H24" s="11">
        <f t="shared" si="5"/>
        <v>1000</v>
      </c>
      <c r="I24" s="11">
        <f t="shared" si="5"/>
        <v>1000</v>
      </c>
      <c r="J24" s="11">
        <f t="shared" si="5"/>
        <v>1000</v>
      </c>
      <c r="K24" s="11">
        <f t="shared" si="5"/>
        <v>1000</v>
      </c>
      <c r="L24" s="11">
        <f t="shared" si="5"/>
        <v>1000</v>
      </c>
      <c r="M24" s="12">
        <f t="shared" si="5"/>
        <v>1000</v>
      </c>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row>
    <row r="25" spans="1:42" ht="18" customHeight="1" x14ac:dyDescent="0.2">
      <c r="A25" s="24" t="s">
        <v>19</v>
      </c>
      <c r="B25" s="11">
        <v>300</v>
      </c>
      <c r="C25" s="11">
        <f t="shared" si="5"/>
        <v>300</v>
      </c>
      <c r="D25" s="11">
        <f t="shared" si="5"/>
        <v>300</v>
      </c>
      <c r="E25" s="11">
        <f t="shared" si="5"/>
        <v>300</v>
      </c>
      <c r="F25" s="11">
        <f t="shared" si="5"/>
        <v>300</v>
      </c>
      <c r="G25" s="11">
        <f t="shared" si="5"/>
        <v>300</v>
      </c>
      <c r="H25" s="11">
        <f t="shared" si="5"/>
        <v>300</v>
      </c>
      <c r="I25" s="11">
        <f t="shared" si="5"/>
        <v>300</v>
      </c>
      <c r="J25" s="11">
        <f t="shared" si="5"/>
        <v>300</v>
      </c>
      <c r="K25" s="11">
        <f t="shared" si="5"/>
        <v>300</v>
      </c>
      <c r="L25" s="11">
        <f t="shared" si="5"/>
        <v>300</v>
      </c>
      <c r="M25" s="12">
        <f t="shared" si="5"/>
        <v>300</v>
      </c>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row>
    <row r="26" spans="1:42" ht="18" customHeight="1" x14ac:dyDescent="0.2">
      <c r="A26" s="24" t="s">
        <v>20</v>
      </c>
      <c r="B26" s="11">
        <v>0</v>
      </c>
      <c r="C26" s="11">
        <f t="shared" si="5"/>
        <v>0</v>
      </c>
      <c r="D26" s="11">
        <f t="shared" si="5"/>
        <v>0</v>
      </c>
      <c r="E26" s="11">
        <f t="shared" si="5"/>
        <v>0</v>
      </c>
      <c r="F26" s="11">
        <f t="shared" si="5"/>
        <v>0</v>
      </c>
      <c r="G26" s="11">
        <f t="shared" si="5"/>
        <v>0</v>
      </c>
      <c r="H26" s="11">
        <f t="shared" si="5"/>
        <v>0</v>
      </c>
      <c r="I26" s="11">
        <f t="shared" si="5"/>
        <v>0</v>
      </c>
      <c r="J26" s="11">
        <f t="shared" si="5"/>
        <v>0</v>
      </c>
      <c r="K26" s="11">
        <f t="shared" si="5"/>
        <v>0</v>
      </c>
      <c r="L26" s="11">
        <f t="shared" si="5"/>
        <v>0</v>
      </c>
      <c r="M26" s="12">
        <f t="shared" si="5"/>
        <v>0</v>
      </c>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row>
    <row r="27" spans="1:42" ht="18" customHeight="1" x14ac:dyDescent="0.2">
      <c r="A27" s="24" t="s">
        <v>21</v>
      </c>
      <c r="B27" s="11">
        <v>3000</v>
      </c>
      <c r="C27" s="11">
        <f t="shared" si="5"/>
        <v>3000</v>
      </c>
      <c r="D27" s="11">
        <f t="shared" si="5"/>
        <v>3000</v>
      </c>
      <c r="E27" s="11">
        <f t="shared" si="5"/>
        <v>3000</v>
      </c>
      <c r="F27" s="11">
        <f t="shared" si="5"/>
        <v>3000</v>
      </c>
      <c r="G27" s="11">
        <f t="shared" si="5"/>
        <v>3000</v>
      </c>
      <c r="H27" s="11">
        <f t="shared" si="5"/>
        <v>3000</v>
      </c>
      <c r="I27" s="11">
        <f t="shared" si="5"/>
        <v>3000</v>
      </c>
      <c r="J27" s="11">
        <f t="shared" si="5"/>
        <v>3000</v>
      </c>
      <c r="K27" s="11">
        <f t="shared" si="5"/>
        <v>3000</v>
      </c>
      <c r="L27" s="11">
        <f t="shared" si="5"/>
        <v>3000</v>
      </c>
      <c r="M27" s="12">
        <f t="shared" si="5"/>
        <v>3000</v>
      </c>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row>
    <row r="28" spans="1:42" ht="18" customHeight="1" x14ac:dyDescent="0.2">
      <c r="A28" s="24" t="s">
        <v>22</v>
      </c>
      <c r="B28" s="11">
        <v>5000</v>
      </c>
      <c r="C28" s="11">
        <f t="shared" si="5"/>
        <v>5000</v>
      </c>
      <c r="D28" s="11">
        <f t="shared" si="5"/>
        <v>5000</v>
      </c>
      <c r="E28" s="11">
        <f t="shared" si="5"/>
        <v>5000</v>
      </c>
      <c r="F28" s="11">
        <f t="shared" si="5"/>
        <v>5000</v>
      </c>
      <c r="G28" s="11">
        <f t="shared" si="5"/>
        <v>5000</v>
      </c>
      <c r="H28" s="11">
        <f t="shared" si="5"/>
        <v>5000</v>
      </c>
      <c r="I28" s="11">
        <f t="shared" si="5"/>
        <v>5000</v>
      </c>
      <c r="J28" s="11">
        <f t="shared" si="5"/>
        <v>5000</v>
      </c>
      <c r="K28" s="11">
        <f t="shared" si="5"/>
        <v>5000</v>
      </c>
      <c r="L28" s="11">
        <f t="shared" si="5"/>
        <v>5000</v>
      </c>
      <c r="M28" s="12">
        <f t="shared" si="5"/>
        <v>5000</v>
      </c>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row>
    <row r="29" spans="1:42" ht="18" customHeight="1" x14ac:dyDescent="0.2">
      <c r="A29" s="24" t="s">
        <v>23</v>
      </c>
      <c r="B29" s="11">
        <v>0</v>
      </c>
      <c r="C29" s="11">
        <f t="shared" si="5"/>
        <v>0</v>
      </c>
      <c r="D29" s="11">
        <f t="shared" si="5"/>
        <v>0</v>
      </c>
      <c r="E29" s="11">
        <f t="shared" si="5"/>
        <v>0</v>
      </c>
      <c r="F29" s="11">
        <f t="shared" si="5"/>
        <v>0</v>
      </c>
      <c r="G29" s="11">
        <f t="shared" si="5"/>
        <v>0</v>
      </c>
      <c r="H29" s="11">
        <f t="shared" si="5"/>
        <v>0</v>
      </c>
      <c r="I29" s="11">
        <f t="shared" si="5"/>
        <v>0</v>
      </c>
      <c r="J29" s="11">
        <f t="shared" si="5"/>
        <v>0</v>
      </c>
      <c r="K29" s="11">
        <f t="shared" si="5"/>
        <v>0</v>
      </c>
      <c r="L29" s="11">
        <f t="shared" si="5"/>
        <v>0</v>
      </c>
      <c r="M29" s="12">
        <f t="shared" si="5"/>
        <v>0</v>
      </c>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row>
    <row r="30" spans="1:42" ht="18" customHeight="1" x14ac:dyDescent="0.2">
      <c r="A30" s="24" t="s">
        <v>24</v>
      </c>
      <c r="B30" s="11">
        <v>0</v>
      </c>
      <c r="C30" s="11">
        <f t="shared" si="5"/>
        <v>0</v>
      </c>
      <c r="D30" s="11">
        <f t="shared" si="5"/>
        <v>0</v>
      </c>
      <c r="E30" s="11">
        <f t="shared" si="5"/>
        <v>0</v>
      </c>
      <c r="F30" s="11">
        <f t="shared" si="5"/>
        <v>0</v>
      </c>
      <c r="G30" s="11">
        <f t="shared" si="5"/>
        <v>0</v>
      </c>
      <c r="H30" s="11">
        <f t="shared" si="5"/>
        <v>0</v>
      </c>
      <c r="I30" s="11">
        <f t="shared" si="5"/>
        <v>0</v>
      </c>
      <c r="J30" s="11">
        <f t="shared" si="5"/>
        <v>0</v>
      </c>
      <c r="K30" s="11">
        <f t="shared" si="5"/>
        <v>0</v>
      </c>
      <c r="L30" s="11">
        <f t="shared" si="5"/>
        <v>0</v>
      </c>
      <c r="M30" s="12">
        <f t="shared" si="5"/>
        <v>0</v>
      </c>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row>
    <row r="31" spans="1:42" ht="18" customHeight="1" x14ac:dyDescent="0.2">
      <c r="A31" s="24" t="s">
        <v>25</v>
      </c>
      <c r="B31" s="11">
        <v>0</v>
      </c>
      <c r="C31" s="11">
        <f t="shared" si="5"/>
        <v>0</v>
      </c>
      <c r="D31" s="11">
        <f t="shared" si="5"/>
        <v>0</v>
      </c>
      <c r="E31" s="11">
        <f t="shared" si="5"/>
        <v>0</v>
      </c>
      <c r="F31" s="11">
        <f t="shared" si="5"/>
        <v>0</v>
      </c>
      <c r="G31" s="11">
        <f t="shared" si="5"/>
        <v>0</v>
      </c>
      <c r="H31" s="11">
        <f t="shared" si="5"/>
        <v>0</v>
      </c>
      <c r="I31" s="11">
        <f t="shared" si="5"/>
        <v>0</v>
      </c>
      <c r="J31" s="11">
        <f t="shared" si="5"/>
        <v>0</v>
      </c>
      <c r="K31" s="11">
        <f t="shared" si="5"/>
        <v>0</v>
      </c>
      <c r="L31" s="11">
        <f t="shared" si="5"/>
        <v>0</v>
      </c>
      <c r="M31" s="12">
        <f t="shared" si="5"/>
        <v>0</v>
      </c>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row>
    <row r="32" spans="1:42" ht="18" customHeight="1" x14ac:dyDescent="0.2">
      <c r="A32" s="24" t="s">
        <v>26</v>
      </c>
      <c r="B32" s="11">
        <v>0</v>
      </c>
      <c r="C32" s="11">
        <f t="shared" si="5"/>
        <v>0</v>
      </c>
      <c r="D32" s="11">
        <f t="shared" si="5"/>
        <v>0</v>
      </c>
      <c r="E32" s="11">
        <f t="shared" si="5"/>
        <v>0</v>
      </c>
      <c r="F32" s="11">
        <f t="shared" si="5"/>
        <v>0</v>
      </c>
      <c r="G32" s="11">
        <f t="shared" si="5"/>
        <v>0</v>
      </c>
      <c r="H32" s="11">
        <f t="shared" si="5"/>
        <v>0</v>
      </c>
      <c r="I32" s="11">
        <f t="shared" si="5"/>
        <v>0</v>
      </c>
      <c r="J32" s="11">
        <f t="shared" si="5"/>
        <v>0</v>
      </c>
      <c r="K32" s="11">
        <f t="shared" si="5"/>
        <v>0</v>
      </c>
      <c r="L32" s="11">
        <f t="shared" si="5"/>
        <v>0</v>
      </c>
      <c r="M32" s="12">
        <f t="shared" si="5"/>
        <v>0</v>
      </c>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row>
    <row r="33" spans="1:42" ht="18" customHeight="1" x14ac:dyDescent="0.2">
      <c r="A33" s="24" t="s">
        <v>27</v>
      </c>
      <c r="B33" s="11">
        <v>0</v>
      </c>
      <c r="C33" s="11">
        <f t="shared" si="5"/>
        <v>0</v>
      </c>
      <c r="D33" s="11">
        <f t="shared" si="5"/>
        <v>0</v>
      </c>
      <c r="E33" s="11">
        <f t="shared" si="5"/>
        <v>0</v>
      </c>
      <c r="F33" s="11">
        <f t="shared" si="5"/>
        <v>0</v>
      </c>
      <c r="G33" s="11">
        <f t="shared" si="5"/>
        <v>0</v>
      </c>
      <c r="H33" s="11">
        <f t="shared" si="5"/>
        <v>0</v>
      </c>
      <c r="I33" s="11">
        <f t="shared" si="5"/>
        <v>0</v>
      </c>
      <c r="J33" s="11">
        <f t="shared" si="5"/>
        <v>0</v>
      </c>
      <c r="K33" s="11">
        <f t="shared" si="5"/>
        <v>0</v>
      </c>
      <c r="L33" s="11">
        <f t="shared" si="5"/>
        <v>0</v>
      </c>
      <c r="M33" s="12">
        <f t="shared" si="5"/>
        <v>0</v>
      </c>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row>
    <row r="34" spans="1:42" ht="18" customHeight="1" x14ac:dyDescent="0.2">
      <c r="A34" s="24" t="s">
        <v>28</v>
      </c>
      <c r="B34" s="11">
        <v>0</v>
      </c>
      <c r="C34" s="11">
        <f t="shared" si="5"/>
        <v>0</v>
      </c>
      <c r="D34" s="11">
        <f t="shared" si="5"/>
        <v>0</v>
      </c>
      <c r="E34" s="11">
        <f t="shared" si="5"/>
        <v>0</v>
      </c>
      <c r="F34" s="11">
        <f t="shared" si="5"/>
        <v>0</v>
      </c>
      <c r="G34" s="11">
        <f t="shared" si="5"/>
        <v>0</v>
      </c>
      <c r="H34" s="11">
        <f t="shared" si="5"/>
        <v>0</v>
      </c>
      <c r="I34" s="11">
        <f t="shared" si="5"/>
        <v>0</v>
      </c>
      <c r="J34" s="11">
        <f t="shared" si="5"/>
        <v>0</v>
      </c>
      <c r="K34" s="11">
        <f t="shared" si="5"/>
        <v>0</v>
      </c>
      <c r="L34" s="11">
        <f t="shared" si="5"/>
        <v>0</v>
      </c>
      <c r="M34" s="12">
        <f t="shared" si="5"/>
        <v>0</v>
      </c>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row>
    <row r="35" spans="1:42" ht="18" customHeight="1" x14ac:dyDescent="0.2">
      <c r="A35" s="24" t="s">
        <v>29</v>
      </c>
      <c r="B35" s="11">
        <v>2000</v>
      </c>
      <c r="C35" s="11">
        <f t="shared" si="5"/>
        <v>2000</v>
      </c>
      <c r="D35" s="11">
        <f t="shared" si="5"/>
        <v>2000</v>
      </c>
      <c r="E35" s="11">
        <f t="shared" si="5"/>
        <v>2000</v>
      </c>
      <c r="F35" s="11">
        <f t="shared" si="5"/>
        <v>2000</v>
      </c>
      <c r="G35" s="11">
        <f t="shared" si="5"/>
        <v>2000</v>
      </c>
      <c r="H35" s="11">
        <f t="shared" si="5"/>
        <v>2000</v>
      </c>
      <c r="I35" s="11">
        <f t="shared" si="5"/>
        <v>2000</v>
      </c>
      <c r="J35" s="11">
        <f t="shared" si="5"/>
        <v>2000</v>
      </c>
      <c r="K35" s="11">
        <f t="shared" si="5"/>
        <v>2000</v>
      </c>
      <c r="L35" s="11">
        <f t="shared" si="5"/>
        <v>2000</v>
      </c>
      <c r="M35" s="12">
        <f t="shared" si="5"/>
        <v>2000</v>
      </c>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row>
    <row r="36" spans="1:42" ht="18" customHeight="1" x14ac:dyDescent="0.2">
      <c r="A36" s="24" t="s">
        <v>30</v>
      </c>
      <c r="B36" s="11">
        <v>0</v>
      </c>
      <c r="C36" s="11">
        <f t="shared" si="5"/>
        <v>0</v>
      </c>
      <c r="D36" s="11">
        <f t="shared" si="5"/>
        <v>0</v>
      </c>
      <c r="E36" s="11">
        <f t="shared" si="5"/>
        <v>0</v>
      </c>
      <c r="F36" s="11">
        <f t="shared" si="5"/>
        <v>0</v>
      </c>
      <c r="G36" s="11">
        <f t="shared" si="5"/>
        <v>0</v>
      </c>
      <c r="H36" s="11">
        <f t="shared" si="5"/>
        <v>0</v>
      </c>
      <c r="I36" s="11">
        <f t="shared" si="5"/>
        <v>0</v>
      </c>
      <c r="J36" s="11">
        <f t="shared" si="5"/>
        <v>0</v>
      </c>
      <c r="K36" s="11">
        <f t="shared" si="5"/>
        <v>0</v>
      </c>
      <c r="L36" s="11">
        <f t="shared" si="5"/>
        <v>0</v>
      </c>
      <c r="M36" s="12">
        <f t="shared" si="5"/>
        <v>0</v>
      </c>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row>
    <row r="37" spans="1:42" ht="18" customHeight="1" x14ac:dyDescent="0.2">
      <c r="A37" s="24" t="s">
        <v>31</v>
      </c>
      <c r="B37" s="11">
        <v>1300</v>
      </c>
      <c r="C37" s="11">
        <f t="shared" si="5"/>
        <v>1300</v>
      </c>
      <c r="D37" s="11">
        <f t="shared" si="5"/>
        <v>1300</v>
      </c>
      <c r="E37" s="11">
        <f t="shared" si="5"/>
        <v>1300</v>
      </c>
      <c r="F37" s="11">
        <f t="shared" si="5"/>
        <v>1300</v>
      </c>
      <c r="G37" s="11">
        <f t="shared" si="5"/>
        <v>1300</v>
      </c>
      <c r="H37" s="11">
        <f t="shared" si="5"/>
        <v>1300</v>
      </c>
      <c r="I37" s="11">
        <f t="shared" si="5"/>
        <v>1300</v>
      </c>
      <c r="J37" s="11">
        <f t="shared" si="5"/>
        <v>1300</v>
      </c>
      <c r="K37" s="11">
        <f t="shared" si="5"/>
        <v>1300</v>
      </c>
      <c r="L37" s="11">
        <f t="shared" si="5"/>
        <v>1300</v>
      </c>
      <c r="M37" s="12">
        <f t="shared" si="5"/>
        <v>1300</v>
      </c>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row>
    <row r="38" spans="1:42" ht="18" customHeight="1" x14ac:dyDescent="0.2">
      <c r="A38" s="24"/>
      <c r="B38" s="11"/>
      <c r="C38" s="11"/>
      <c r="D38" s="11"/>
      <c r="E38" s="11"/>
      <c r="F38" s="11"/>
      <c r="G38" s="11"/>
      <c r="H38" s="11"/>
      <c r="I38" s="11"/>
      <c r="J38" s="11"/>
      <c r="K38" s="11"/>
      <c r="L38" s="11"/>
      <c r="M38" s="12"/>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row>
    <row r="39" spans="1:42" ht="18" customHeight="1" x14ac:dyDescent="0.2">
      <c r="A39" s="23" t="s">
        <v>32</v>
      </c>
      <c r="B39" s="11">
        <f>SUM(B14:B37)</f>
        <v>42500</v>
      </c>
      <c r="C39" s="11">
        <f>SUM(C14:C37)</f>
        <v>27500</v>
      </c>
      <c r="D39" s="11">
        <f t="shared" ref="D39:M39" si="7">SUM(D14:D37)</f>
        <v>27500</v>
      </c>
      <c r="E39" s="11">
        <f t="shared" si="7"/>
        <v>57500</v>
      </c>
      <c r="F39" s="11">
        <f t="shared" si="7"/>
        <v>27500</v>
      </c>
      <c r="G39" s="11">
        <f t="shared" si="7"/>
        <v>27500</v>
      </c>
      <c r="H39" s="11">
        <f t="shared" si="7"/>
        <v>57500</v>
      </c>
      <c r="I39" s="11">
        <f t="shared" si="7"/>
        <v>27500</v>
      </c>
      <c r="J39" s="11">
        <f t="shared" si="7"/>
        <v>27500</v>
      </c>
      <c r="K39" s="11">
        <f t="shared" si="7"/>
        <v>57500</v>
      </c>
      <c r="L39" s="11">
        <f t="shared" si="7"/>
        <v>27500</v>
      </c>
      <c r="M39" s="12">
        <f t="shared" si="7"/>
        <v>27500</v>
      </c>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row>
    <row r="40" spans="1:42" ht="18" customHeight="1" x14ac:dyDescent="0.2">
      <c r="A40" s="24"/>
      <c r="B40" s="11"/>
      <c r="C40" s="11"/>
      <c r="D40" s="11"/>
      <c r="E40" s="11"/>
      <c r="F40" s="11"/>
      <c r="G40" s="11"/>
      <c r="H40" s="11"/>
      <c r="I40" s="11"/>
      <c r="J40" s="11"/>
      <c r="K40" s="11"/>
      <c r="L40" s="11"/>
      <c r="M40" s="12"/>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row>
    <row r="41" spans="1:42" ht="18" customHeight="1" thickBot="1" x14ac:dyDescent="0.25">
      <c r="A41" s="25" t="s">
        <v>33</v>
      </c>
      <c r="B41" s="16">
        <f>B4+B12-B39</f>
        <v>15000</v>
      </c>
      <c r="C41" s="16">
        <f t="shared" ref="C41:M41" si="8">C4+C12-C39</f>
        <v>35000</v>
      </c>
      <c r="D41" s="16">
        <f t="shared" si="8"/>
        <v>55000</v>
      </c>
      <c r="E41" s="16">
        <f t="shared" si="8"/>
        <v>45000</v>
      </c>
      <c r="F41" s="16">
        <f t="shared" si="8"/>
        <v>65000</v>
      </c>
      <c r="G41" s="16">
        <f t="shared" si="8"/>
        <v>85000</v>
      </c>
      <c r="H41" s="16">
        <f t="shared" si="8"/>
        <v>75000</v>
      </c>
      <c r="I41" s="16">
        <f t="shared" si="8"/>
        <v>95000</v>
      </c>
      <c r="J41" s="16">
        <f t="shared" si="8"/>
        <v>115000</v>
      </c>
      <c r="K41" s="16">
        <f t="shared" si="8"/>
        <v>105000</v>
      </c>
      <c r="L41" s="16">
        <f t="shared" si="8"/>
        <v>125000</v>
      </c>
      <c r="M41" s="17">
        <f t="shared" si="8"/>
        <v>145000</v>
      </c>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row>
    <row r="42" spans="1:42" ht="18" customHeight="1" thickBot="1" x14ac:dyDescent="0.25">
      <c r="A42" s="26"/>
      <c r="B42" s="18"/>
      <c r="C42" s="18"/>
      <c r="D42" s="18"/>
      <c r="E42" s="18"/>
      <c r="F42" s="18"/>
      <c r="G42" s="18"/>
      <c r="H42" s="18"/>
      <c r="I42" s="18"/>
      <c r="J42" s="18"/>
      <c r="K42" s="18"/>
      <c r="L42" s="18"/>
      <c r="M42" s="19"/>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row>
    <row r="43" spans="1:42" x14ac:dyDescent="0.2">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row>
    <row r="44" spans="1:42" x14ac:dyDescent="0.2">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row>
    <row r="45" spans="1:42" x14ac:dyDescent="0.2">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row>
    <row r="46" spans="1:42" x14ac:dyDescent="0.2">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row>
    <row r="47" spans="1:42" x14ac:dyDescent="0.2">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row>
  </sheetData>
  <mergeCells count="2">
    <mergeCell ref="A1:M1"/>
    <mergeCell ref="B5:M5"/>
  </mergeCells>
  <conditionalFormatting sqref="B7:M41">
    <cfRule type="expression" dxfId="50" priority="5">
      <formula>$B$2="OMR"</formula>
    </cfRule>
    <cfRule type="expression" dxfId="49" priority="7">
      <formula>$B$2</formula>
    </cfRule>
    <cfRule type="expression" dxfId="48" priority="11">
      <formula>$B$2="INR"</formula>
    </cfRule>
    <cfRule type="expression" dxfId="47" priority="12">
      <formula>$B$2="AED"</formula>
    </cfRule>
  </conditionalFormatting>
  <conditionalFormatting sqref="B7:M42">
    <cfRule type="expression" dxfId="46" priority="3">
      <formula>$B$2="SGD"</formula>
    </cfRule>
    <cfRule type="expression" dxfId="45" priority="4">
      <formula>$B$2="SAR"</formula>
    </cfRule>
    <cfRule type="expression" dxfId="44" priority="6">
      <formula>$B$2="EUR"</formula>
    </cfRule>
    <cfRule type="expression" dxfId="43" priority="8">
      <formula>$B$2="GBP"</formula>
    </cfRule>
    <cfRule type="expression" dxfId="42" priority="9">
      <formula>$B$2="CAD"</formula>
    </cfRule>
    <cfRule type="expression" dxfId="41" priority="10">
      <formula>$B$2="USD"</formula>
    </cfRule>
  </conditionalFormatting>
  <conditionalFormatting sqref="B4:M4">
    <cfRule type="expression" dxfId="40" priority="1">
      <formula>$B$2="INR"</formula>
    </cfRule>
    <cfRule type="expression" dxfId="39" priority="2">
      <formula>$B$2="AED"</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643B8180-653C-8346-AE47-448DF30BEBB1}">
          <x14:formula1>
            <xm:f>Sheet2!$C$2:$C$3</xm:f>
          </x14:formula1>
          <xm:sqref>E2</xm:sqref>
        </x14:dataValidation>
        <x14:dataValidation type="list" allowBlank="1" showInputMessage="1" showErrorMessage="1" xr:uid="{07C6A5B5-F10E-D142-BC1A-98339B8BF1D0}">
          <x14:formula1>
            <xm:f>Sheet2!$A$2:$A$10</xm:f>
          </x14:formula1>
          <xm:sqref>B2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4F941-B10D-144F-B398-A30E90D4B69F}">
  <dimension ref="A1:AD42"/>
  <sheetViews>
    <sheetView workbookViewId="0">
      <pane xSplit="2" ySplit="1" topLeftCell="C2" activePane="bottomRight" state="frozen"/>
      <selection pane="topRight" activeCell="C1" sqref="C1"/>
      <selection pane="bottomLeft" activeCell="A2" sqref="A2"/>
      <selection pane="bottomRight" activeCell="F19" sqref="F19"/>
    </sheetView>
  </sheetViews>
  <sheetFormatPr baseColWidth="10" defaultRowHeight="16" x14ac:dyDescent="0.2"/>
  <cols>
    <col min="1" max="1" width="31.33203125" bestFit="1" customWidth="1"/>
    <col min="2" max="37" width="15.6640625" customWidth="1"/>
  </cols>
  <sheetData>
    <row r="1" spans="1:30" ht="63" thickBot="1" x14ac:dyDescent="0.75">
      <c r="A1" s="73" t="s">
        <v>45</v>
      </c>
      <c r="B1" s="74"/>
      <c r="C1" s="74"/>
      <c r="D1" s="74"/>
      <c r="E1" s="74"/>
      <c r="F1" s="74"/>
      <c r="G1" s="74"/>
      <c r="H1" s="74"/>
      <c r="I1" s="74"/>
      <c r="J1" s="74"/>
      <c r="K1" s="74"/>
      <c r="L1" s="74"/>
      <c r="M1" s="74"/>
      <c r="N1" s="73" t="s">
        <v>45</v>
      </c>
      <c r="O1" s="74"/>
      <c r="P1" s="74"/>
      <c r="Q1" s="74"/>
      <c r="R1" s="74"/>
      <c r="S1" s="74"/>
      <c r="T1" s="74"/>
      <c r="U1" s="74"/>
      <c r="V1" s="74"/>
      <c r="W1" s="74"/>
      <c r="X1" s="74"/>
      <c r="Y1" s="75"/>
      <c r="Z1" s="3"/>
      <c r="AA1" s="2"/>
      <c r="AB1" s="2"/>
      <c r="AC1" s="2"/>
      <c r="AD1" s="2"/>
    </row>
    <row r="2" spans="1:30" x14ac:dyDescent="0.2">
      <c r="A2" s="22" t="s">
        <v>42</v>
      </c>
      <c r="B2" s="7" t="s">
        <v>36</v>
      </c>
      <c r="C2" s="7"/>
      <c r="D2" s="7" t="s">
        <v>48</v>
      </c>
      <c r="E2" s="7" t="s">
        <v>47</v>
      </c>
      <c r="F2" s="8"/>
      <c r="G2" s="8"/>
      <c r="H2" s="9"/>
      <c r="I2" s="8"/>
      <c r="J2" s="8"/>
      <c r="K2" s="8"/>
      <c r="L2" s="8"/>
      <c r="M2" s="8"/>
      <c r="N2" s="8"/>
      <c r="O2" s="8"/>
      <c r="P2" s="8"/>
      <c r="Q2" s="8"/>
      <c r="R2" s="8"/>
      <c r="S2" s="8"/>
      <c r="T2" s="8"/>
      <c r="U2" s="8"/>
      <c r="V2" s="8"/>
      <c r="W2" s="8"/>
      <c r="X2" s="8"/>
      <c r="Y2" s="8"/>
    </row>
    <row r="3" spans="1:30" x14ac:dyDescent="0.2">
      <c r="A3" s="23" t="s">
        <v>8</v>
      </c>
      <c r="B3" s="11"/>
      <c r="C3" s="11"/>
      <c r="D3" s="11"/>
      <c r="E3" s="11"/>
      <c r="F3" s="11"/>
      <c r="G3" s="11"/>
      <c r="H3" s="11"/>
      <c r="I3" s="11"/>
      <c r="J3" s="11"/>
      <c r="K3" s="11"/>
      <c r="L3" s="11"/>
      <c r="M3" s="11"/>
      <c r="N3" s="11"/>
      <c r="O3" s="11"/>
      <c r="P3" s="11"/>
      <c r="Q3" s="11"/>
      <c r="R3" s="11"/>
      <c r="S3" s="11"/>
      <c r="T3" s="11"/>
      <c r="U3" s="11"/>
      <c r="V3" s="11"/>
      <c r="W3" s="11"/>
      <c r="X3" s="11"/>
      <c r="Y3" s="11"/>
    </row>
    <row r="4" spans="1:30" x14ac:dyDescent="0.2">
      <c r="A4" s="24" t="s">
        <v>46</v>
      </c>
      <c r="B4" s="11">
        <v>10000</v>
      </c>
      <c r="C4" s="11">
        <f>IF(B41&lt;&gt;"",B41,"")</f>
        <v>20000</v>
      </c>
      <c r="D4" s="11">
        <f>IF(C41&lt;&gt;"",C41,"")</f>
        <v>30000</v>
      </c>
      <c r="E4" s="11">
        <f t="shared" ref="E4:P4" si="0">IF(D41&lt;&gt;"",D41,"")</f>
        <v>40000</v>
      </c>
      <c r="F4" s="11">
        <f t="shared" si="0"/>
        <v>50000</v>
      </c>
      <c r="G4" s="11">
        <f t="shared" si="0"/>
        <v>60000</v>
      </c>
      <c r="H4" s="11">
        <f t="shared" si="0"/>
        <v>70000</v>
      </c>
      <c r="I4" s="11">
        <f t="shared" si="0"/>
        <v>80000</v>
      </c>
      <c r="J4" s="11">
        <f t="shared" si="0"/>
        <v>90000</v>
      </c>
      <c r="K4" s="11">
        <f t="shared" si="0"/>
        <v>100000</v>
      </c>
      <c r="L4" s="11">
        <f t="shared" si="0"/>
        <v>110000</v>
      </c>
      <c r="M4" s="11">
        <f t="shared" si="0"/>
        <v>120000</v>
      </c>
      <c r="N4" s="11">
        <f t="shared" si="0"/>
        <v>130000</v>
      </c>
      <c r="O4" s="11">
        <f t="shared" si="0"/>
        <v>140000</v>
      </c>
      <c r="P4" s="11">
        <f t="shared" si="0"/>
        <v>150000</v>
      </c>
      <c r="Q4" s="11">
        <f>IF(P41&lt;&gt;"",P41,"")</f>
        <v>160000</v>
      </c>
      <c r="R4" s="11">
        <f>IF(Q41&lt;&gt;"",Q41,"")</f>
        <v>170000</v>
      </c>
      <c r="S4" s="11">
        <f t="shared" ref="S4:W4" si="1">IF(R41&lt;&gt;"",R41,"")</f>
        <v>180000</v>
      </c>
      <c r="T4" s="11">
        <f t="shared" si="1"/>
        <v>190000</v>
      </c>
      <c r="U4" s="11">
        <f t="shared" si="1"/>
        <v>200000</v>
      </c>
      <c r="V4" s="11">
        <f t="shared" si="1"/>
        <v>210000</v>
      </c>
      <c r="W4" s="11">
        <f t="shared" si="1"/>
        <v>220000</v>
      </c>
      <c r="X4" s="11">
        <f>IF(W41&lt;&gt;"",W41,"")</f>
        <v>230000</v>
      </c>
      <c r="Y4" s="11">
        <f>IF(X41&lt;&gt;"",X41,"")</f>
        <v>240000</v>
      </c>
    </row>
    <row r="5" spans="1:30" x14ac:dyDescent="0.2">
      <c r="A5" s="24"/>
      <c r="B5" s="76"/>
      <c r="C5" s="76"/>
      <c r="D5" s="76"/>
      <c r="E5" s="76"/>
      <c r="F5" s="76"/>
      <c r="G5" s="76"/>
      <c r="H5" s="76"/>
      <c r="I5" s="76"/>
      <c r="J5" s="76"/>
      <c r="K5" s="76"/>
      <c r="L5" s="76"/>
      <c r="M5" s="76"/>
      <c r="N5" s="76"/>
      <c r="O5" s="76"/>
      <c r="P5" s="76"/>
      <c r="Q5" s="76"/>
      <c r="R5" s="76"/>
      <c r="S5" s="76"/>
      <c r="T5" s="76"/>
      <c r="U5" s="76"/>
      <c r="V5" s="76"/>
      <c r="W5" s="76"/>
      <c r="X5" s="76"/>
      <c r="Y5" s="76"/>
    </row>
    <row r="6" spans="1:30" x14ac:dyDescent="0.2">
      <c r="A6" s="24" t="s">
        <v>0</v>
      </c>
      <c r="B6" s="28">
        <f ca="1">TODAY()</f>
        <v>44710</v>
      </c>
      <c r="C6" s="28">
        <f ca="1">DATE(YEAR(B6),MONTH(B6)+1,DAY(B6))</f>
        <v>44741</v>
      </c>
      <c r="D6" s="28">
        <f t="shared" ref="D6:Y6" ca="1" si="2">DATE(YEAR(C6),MONTH(C6)+1,DAY(C6))</f>
        <v>44771</v>
      </c>
      <c r="E6" s="28">
        <f t="shared" ca="1" si="2"/>
        <v>44802</v>
      </c>
      <c r="F6" s="28">
        <f t="shared" ca="1" si="2"/>
        <v>44833</v>
      </c>
      <c r="G6" s="28">
        <f t="shared" ca="1" si="2"/>
        <v>44863</v>
      </c>
      <c r="H6" s="28">
        <f t="shared" ca="1" si="2"/>
        <v>44894</v>
      </c>
      <c r="I6" s="28">
        <f t="shared" ca="1" si="2"/>
        <v>44924</v>
      </c>
      <c r="J6" s="28">
        <f t="shared" ca="1" si="2"/>
        <v>44955</v>
      </c>
      <c r="K6" s="28">
        <f t="shared" ca="1" si="2"/>
        <v>44986</v>
      </c>
      <c r="L6" s="28">
        <f ca="1">DATE(YEAR(K6),MONTH(K6)+1,DAY(K6))</f>
        <v>45017</v>
      </c>
      <c r="M6" s="28">
        <f t="shared" ca="1" si="2"/>
        <v>45047</v>
      </c>
      <c r="N6" s="28">
        <f t="shared" ca="1" si="2"/>
        <v>45078</v>
      </c>
      <c r="O6" s="28">
        <f t="shared" ca="1" si="2"/>
        <v>45108</v>
      </c>
      <c r="P6" s="28">
        <f t="shared" ca="1" si="2"/>
        <v>45139</v>
      </c>
      <c r="Q6" s="28">
        <f t="shared" ca="1" si="2"/>
        <v>45170</v>
      </c>
      <c r="R6" s="28">
        <f t="shared" ca="1" si="2"/>
        <v>45200</v>
      </c>
      <c r="S6" s="28">
        <f t="shared" ca="1" si="2"/>
        <v>45231</v>
      </c>
      <c r="T6" s="28">
        <f ca="1">DATE(YEAR(S6),MONTH(S6)+1,DAY(S6))</f>
        <v>45261</v>
      </c>
      <c r="U6" s="28">
        <f t="shared" ca="1" si="2"/>
        <v>45292</v>
      </c>
      <c r="V6" s="28">
        <f t="shared" ca="1" si="2"/>
        <v>45323</v>
      </c>
      <c r="W6" s="28">
        <f t="shared" ca="1" si="2"/>
        <v>45352</v>
      </c>
      <c r="X6" s="28">
        <f t="shared" ca="1" si="2"/>
        <v>45383</v>
      </c>
      <c r="Y6" s="28">
        <f t="shared" ca="1" si="2"/>
        <v>45413</v>
      </c>
    </row>
    <row r="7" spans="1:30" x14ac:dyDescent="0.2">
      <c r="A7" s="24" t="s">
        <v>1</v>
      </c>
      <c r="B7" s="11">
        <v>25000</v>
      </c>
      <c r="C7" s="11">
        <f>IF($E$2="Yes",$B$7,"")</f>
        <v>25000</v>
      </c>
      <c r="D7" s="11">
        <f t="shared" ref="D7:Y7" si="3">IF($E$2="Yes",$B$7,"")</f>
        <v>25000</v>
      </c>
      <c r="E7" s="11">
        <f t="shared" si="3"/>
        <v>25000</v>
      </c>
      <c r="F7" s="11">
        <f t="shared" si="3"/>
        <v>25000</v>
      </c>
      <c r="G7" s="11">
        <f t="shared" si="3"/>
        <v>25000</v>
      </c>
      <c r="H7" s="11">
        <f t="shared" si="3"/>
        <v>25000</v>
      </c>
      <c r="I7" s="11">
        <f t="shared" si="3"/>
        <v>25000</v>
      </c>
      <c r="J7" s="11">
        <f t="shared" si="3"/>
        <v>25000</v>
      </c>
      <c r="K7" s="11">
        <f t="shared" si="3"/>
        <v>25000</v>
      </c>
      <c r="L7" s="11">
        <f t="shared" si="3"/>
        <v>25000</v>
      </c>
      <c r="M7" s="11">
        <f t="shared" si="3"/>
        <v>25000</v>
      </c>
      <c r="N7" s="11">
        <f t="shared" si="3"/>
        <v>25000</v>
      </c>
      <c r="O7" s="11">
        <f t="shared" si="3"/>
        <v>25000</v>
      </c>
      <c r="P7" s="11">
        <f t="shared" si="3"/>
        <v>25000</v>
      </c>
      <c r="Q7" s="11">
        <f t="shared" si="3"/>
        <v>25000</v>
      </c>
      <c r="R7" s="11">
        <f>IF($E$2="Yes",$B$7,"")</f>
        <v>25000</v>
      </c>
      <c r="S7" s="11">
        <f t="shared" si="3"/>
        <v>25000</v>
      </c>
      <c r="T7" s="11">
        <f t="shared" si="3"/>
        <v>25000</v>
      </c>
      <c r="U7" s="11">
        <f t="shared" si="3"/>
        <v>25000</v>
      </c>
      <c r="V7" s="11">
        <f t="shared" si="3"/>
        <v>25000</v>
      </c>
      <c r="W7" s="11">
        <f t="shared" si="3"/>
        <v>25000</v>
      </c>
      <c r="X7" s="11">
        <f t="shared" si="3"/>
        <v>25000</v>
      </c>
      <c r="Y7" s="11">
        <f t="shared" si="3"/>
        <v>25000</v>
      </c>
    </row>
    <row r="8" spans="1:30" x14ac:dyDescent="0.2">
      <c r="A8" s="24" t="s">
        <v>2</v>
      </c>
      <c r="B8" s="11">
        <v>2500</v>
      </c>
      <c r="C8" s="11">
        <f>IF($E$2="Yes",$B$8,"")</f>
        <v>2500</v>
      </c>
      <c r="D8" s="11">
        <f t="shared" ref="D8:Y8" si="4">IF($E$2="Yes",$B$8,"")</f>
        <v>2500</v>
      </c>
      <c r="E8" s="11">
        <f t="shared" si="4"/>
        <v>2500</v>
      </c>
      <c r="F8" s="11">
        <f t="shared" si="4"/>
        <v>2500</v>
      </c>
      <c r="G8" s="11">
        <f t="shared" si="4"/>
        <v>2500</v>
      </c>
      <c r="H8" s="11">
        <f t="shared" si="4"/>
        <v>2500</v>
      </c>
      <c r="I8" s="11">
        <f t="shared" si="4"/>
        <v>2500</v>
      </c>
      <c r="J8" s="11">
        <f t="shared" si="4"/>
        <v>2500</v>
      </c>
      <c r="K8" s="11">
        <f t="shared" si="4"/>
        <v>2500</v>
      </c>
      <c r="L8" s="11">
        <f t="shared" si="4"/>
        <v>2500</v>
      </c>
      <c r="M8" s="11">
        <f t="shared" si="4"/>
        <v>2500</v>
      </c>
      <c r="N8" s="11">
        <f>IF($E$2="Yes",$B$8,"")</f>
        <v>2500</v>
      </c>
      <c r="O8" s="11">
        <f t="shared" si="4"/>
        <v>2500</v>
      </c>
      <c r="P8" s="11">
        <f t="shared" si="4"/>
        <v>2500</v>
      </c>
      <c r="Q8" s="11">
        <f t="shared" si="4"/>
        <v>2500</v>
      </c>
      <c r="R8" s="11">
        <f>IF($E$2="Yes",$B$8,"")</f>
        <v>2500</v>
      </c>
      <c r="S8" s="11">
        <f t="shared" si="4"/>
        <v>2500</v>
      </c>
      <c r="T8" s="11">
        <f t="shared" si="4"/>
        <v>2500</v>
      </c>
      <c r="U8" s="11">
        <f t="shared" si="4"/>
        <v>2500</v>
      </c>
      <c r="V8" s="11">
        <f t="shared" si="4"/>
        <v>2500</v>
      </c>
      <c r="W8" s="11">
        <f t="shared" si="4"/>
        <v>2500</v>
      </c>
      <c r="X8" s="11">
        <f t="shared" si="4"/>
        <v>2500</v>
      </c>
      <c r="Y8" s="11">
        <f t="shared" si="4"/>
        <v>2500</v>
      </c>
    </row>
    <row r="9" spans="1:30" x14ac:dyDescent="0.2">
      <c r="A9" s="24" t="s">
        <v>3</v>
      </c>
      <c r="B9" s="11">
        <v>3000</v>
      </c>
      <c r="C9" s="11">
        <f>IF($E$2="Yes",$B9,"")</f>
        <v>3000</v>
      </c>
      <c r="D9" s="11">
        <f t="shared" ref="D9:Y16" si="5">IF($E$2="Yes",$B9,"")</f>
        <v>3000</v>
      </c>
      <c r="E9" s="11">
        <f t="shared" si="5"/>
        <v>3000</v>
      </c>
      <c r="F9" s="11">
        <f t="shared" si="5"/>
        <v>3000</v>
      </c>
      <c r="G9" s="11">
        <f t="shared" si="5"/>
        <v>3000</v>
      </c>
      <c r="H9" s="11">
        <f t="shared" si="5"/>
        <v>3000</v>
      </c>
      <c r="I9" s="11">
        <f t="shared" si="5"/>
        <v>3000</v>
      </c>
      <c r="J9" s="11">
        <f t="shared" si="5"/>
        <v>3000</v>
      </c>
      <c r="K9" s="11">
        <f t="shared" si="5"/>
        <v>3000</v>
      </c>
      <c r="L9" s="11">
        <f t="shared" si="5"/>
        <v>3000</v>
      </c>
      <c r="M9" s="11">
        <f t="shared" si="5"/>
        <v>3000</v>
      </c>
      <c r="N9" s="11">
        <f t="shared" si="5"/>
        <v>3000</v>
      </c>
      <c r="O9" s="11">
        <f t="shared" si="5"/>
        <v>3000</v>
      </c>
      <c r="P9" s="11">
        <f t="shared" si="5"/>
        <v>3000</v>
      </c>
      <c r="Q9" s="11">
        <f t="shared" si="5"/>
        <v>3000</v>
      </c>
      <c r="R9" s="11">
        <f t="shared" si="5"/>
        <v>3000</v>
      </c>
      <c r="S9" s="11">
        <f t="shared" si="5"/>
        <v>3000</v>
      </c>
      <c r="T9" s="11">
        <f t="shared" si="5"/>
        <v>3000</v>
      </c>
      <c r="U9" s="11">
        <f t="shared" si="5"/>
        <v>3000</v>
      </c>
      <c r="V9" s="11">
        <f t="shared" si="5"/>
        <v>3000</v>
      </c>
      <c r="W9" s="11">
        <f t="shared" si="5"/>
        <v>3000</v>
      </c>
      <c r="X9" s="11">
        <f t="shared" si="5"/>
        <v>3000</v>
      </c>
      <c r="Y9" s="11">
        <f t="shared" si="5"/>
        <v>3000</v>
      </c>
    </row>
    <row r="10" spans="1:30" x14ac:dyDescent="0.2">
      <c r="A10" s="24" t="s">
        <v>4</v>
      </c>
      <c r="B10" s="11">
        <v>15000</v>
      </c>
      <c r="C10" s="11">
        <f t="shared" ref="C10:R37" si="6">IF($E$2="Yes",$B10,"")</f>
        <v>15000</v>
      </c>
      <c r="D10" s="11">
        <f t="shared" si="6"/>
        <v>15000</v>
      </c>
      <c r="E10" s="11">
        <f t="shared" si="6"/>
        <v>15000</v>
      </c>
      <c r="F10" s="11">
        <f t="shared" si="6"/>
        <v>15000</v>
      </c>
      <c r="G10" s="11">
        <f t="shared" si="6"/>
        <v>15000</v>
      </c>
      <c r="H10" s="11">
        <f t="shared" si="6"/>
        <v>15000</v>
      </c>
      <c r="I10" s="11">
        <f t="shared" si="6"/>
        <v>15000</v>
      </c>
      <c r="J10" s="11">
        <f t="shared" si="6"/>
        <v>15000</v>
      </c>
      <c r="K10" s="11">
        <f t="shared" si="6"/>
        <v>15000</v>
      </c>
      <c r="L10" s="11">
        <f t="shared" si="6"/>
        <v>15000</v>
      </c>
      <c r="M10" s="11">
        <f t="shared" si="6"/>
        <v>15000</v>
      </c>
      <c r="N10" s="11">
        <f t="shared" si="6"/>
        <v>15000</v>
      </c>
      <c r="O10" s="11">
        <f t="shared" si="6"/>
        <v>15000</v>
      </c>
      <c r="P10" s="11">
        <f t="shared" si="6"/>
        <v>15000</v>
      </c>
      <c r="Q10" s="11">
        <f t="shared" si="6"/>
        <v>15000</v>
      </c>
      <c r="R10" s="11">
        <f t="shared" si="6"/>
        <v>15000</v>
      </c>
      <c r="S10" s="11">
        <f t="shared" si="5"/>
        <v>15000</v>
      </c>
      <c r="T10" s="11">
        <f t="shared" si="5"/>
        <v>15000</v>
      </c>
      <c r="U10" s="11">
        <f t="shared" si="5"/>
        <v>15000</v>
      </c>
      <c r="V10" s="11">
        <f t="shared" si="5"/>
        <v>15000</v>
      </c>
      <c r="W10" s="11">
        <f t="shared" si="5"/>
        <v>15000</v>
      </c>
      <c r="X10" s="11">
        <f t="shared" si="5"/>
        <v>15000</v>
      </c>
      <c r="Y10" s="11">
        <f t="shared" si="5"/>
        <v>15000</v>
      </c>
    </row>
    <row r="11" spans="1:30" x14ac:dyDescent="0.2">
      <c r="A11" s="24" t="s">
        <v>5</v>
      </c>
      <c r="B11" s="11">
        <v>2000</v>
      </c>
      <c r="C11" s="11">
        <f t="shared" si="6"/>
        <v>2000</v>
      </c>
      <c r="D11" s="11">
        <f t="shared" si="5"/>
        <v>2000</v>
      </c>
      <c r="E11" s="11">
        <f t="shared" si="5"/>
        <v>2000</v>
      </c>
      <c r="F11" s="11">
        <f t="shared" si="5"/>
        <v>2000</v>
      </c>
      <c r="G11" s="11">
        <f t="shared" si="5"/>
        <v>2000</v>
      </c>
      <c r="H11" s="11">
        <f t="shared" si="5"/>
        <v>2000</v>
      </c>
      <c r="I11" s="11">
        <f t="shared" si="5"/>
        <v>2000</v>
      </c>
      <c r="J11" s="11">
        <f t="shared" si="5"/>
        <v>2000</v>
      </c>
      <c r="K11" s="11">
        <f t="shared" si="5"/>
        <v>2000</v>
      </c>
      <c r="L11" s="11">
        <f t="shared" si="5"/>
        <v>2000</v>
      </c>
      <c r="M11" s="11">
        <f t="shared" si="5"/>
        <v>2000</v>
      </c>
      <c r="N11" s="11">
        <f t="shared" si="5"/>
        <v>2000</v>
      </c>
      <c r="O11" s="11">
        <f t="shared" si="5"/>
        <v>2000</v>
      </c>
      <c r="P11" s="11">
        <f t="shared" si="5"/>
        <v>2000</v>
      </c>
      <c r="Q11" s="11">
        <f t="shared" si="5"/>
        <v>2000</v>
      </c>
      <c r="R11" s="11">
        <f t="shared" si="5"/>
        <v>2000</v>
      </c>
      <c r="S11" s="11">
        <f t="shared" si="5"/>
        <v>2000</v>
      </c>
      <c r="T11" s="11">
        <f t="shared" si="5"/>
        <v>2000</v>
      </c>
      <c r="U11" s="11">
        <f t="shared" si="5"/>
        <v>2000</v>
      </c>
      <c r="V11" s="11">
        <f t="shared" si="5"/>
        <v>2000</v>
      </c>
      <c r="W11" s="11">
        <f t="shared" si="5"/>
        <v>2000</v>
      </c>
      <c r="X11" s="11">
        <f t="shared" si="5"/>
        <v>2000</v>
      </c>
      <c r="Y11" s="11">
        <f t="shared" si="5"/>
        <v>2000</v>
      </c>
    </row>
    <row r="12" spans="1:30" s="1" customFormat="1" x14ac:dyDescent="0.2">
      <c r="A12" s="23" t="s">
        <v>6</v>
      </c>
      <c r="B12" s="15">
        <f>SUM(B7:B11)</f>
        <v>47500</v>
      </c>
      <c r="C12" s="11">
        <f t="shared" si="6"/>
        <v>47500</v>
      </c>
      <c r="D12" s="11">
        <f t="shared" si="5"/>
        <v>47500</v>
      </c>
      <c r="E12" s="11">
        <f t="shared" si="5"/>
        <v>47500</v>
      </c>
      <c r="F12" s="11">
        <f t="shared" si="5"/>
        <v>47500</v>
      </c>
      <c r="G12" s="11">
        <f t="shared" si="5"/>
        <v>47500</v>
      </c>
      <c r="H12" s="11">
        <f t="shared" si="5"/>
        <v>47500</v>
      </c>
      <c r="I12" s="11">
        <f t="shared" si="5"/>
        <v>47500</v>
      </c>
      <c r="J12" s="11">
        <f t="shared" si="5"/>
        <v>47500</v>
      </c>
      <c r="K12" s="11">
        <f t="shared" si="5"/>
        <v>47500</v>
      </c>
      <c r="L12" s="11">
        <f t="shared" si="5"/>
        <v>47500</v>
      </c>
      <c r="M12" s="11">
        <f t="shared" si="5"/>
        <v>47500</v>
      </c>
      <c r="N12" s="11">
        <f t="shared" si="5"/>
        <v>47500</v>
      </c>
      <c r="O12" s="11">
        <f t="shared" si="5"/>
        <v>47500</v>
      </c>
      <c r="P12" s="11">
        <f t="shared" si="5"/>
        <v>47500</v>
      </c>
      <c r="Q12" s="11">
        <f t="shared" si="5"/>
        <v>47500</v>
      </c>
      <c r="R12" s="11">
        <f t="shared" si="5"/>
        <v>47500</v>
      </c>
      <c r="S12" s="11">
        <f t="shared" si="5"/>
        <v>47500</v>
      </c>
      <c r="T12" s="11">
        <f t="shared" si="5"/>
        <v>47500</v>
      </c>
      <c r="U12" s="11">
        <f t="shared" si="5"/>
        <v>47500</v>
      </c>
      <c r="V12" s="11">
        <f t="shared" si="5"/>
        <v>47500</v>
      </c>
      <c r="W12" s="11">
        <f t="shared" si="5"/>
        <v>47500</v>
      </c>
      <c r="X12" s="11">
        <f t="shared" si="5"/>
        <v>47500</v>
      </c>
      <c r="Y12" s="11">
        <f t="shared" si="5"/>
        <v>47500</v>
      </c>
    </row>
    <row r="13" spans="1:30" x14ac:dyDescent="0.2">
      <c r="A13" s="24"/>
      <c r="B13" s="11"/>
      <c r="C13" s="11"/>
      <c r="D13" s="11"/>
      <c r="E13" s="11"/>
      <c r="F13" s="11"/>
      <c r="G13" s="11"/>
      <c r="H13" s="11"/>
      <c r="I13" s="11"/>
      <c r="J13" s="11"/>
      <c r="K13" s="11"/>
      <c r="L13" s="11"/>
      <c r="M13" s="11"/>
      <c r="N13" s="11"/>
      <c r="O13" s="11"/>
      <c r="P13" s="11"/>
      <c r="Q13" s="11"/>
      <c r="R13" s="11"/>
      <c r="S13" s="11"/>
      <c r="T13" s="11"/>
      <c r="U13" s="11"/>
      <c r="V13" s="11"/>
      <c r="W13" s="11"/>
      <c r="X13" s="11"/>
      <c r="Y13" s="11"/>
    </row>
    <row r="14" spans="1:30" x14ac:dyDescent="0.2">
      <c r="A14" s="23" t="s">
        <v>7</v>
      </c>
      <c r="B14" s="11"/>
      <c r="C14" s="11"/>
      <c r="D14" s="11"/>
      <c r="E14" s="11"/>
      <c r="F14" s="11"/>
      <c r="G14" s="11"/>
      <c r="H14" s="11"/>
      <c r="I14" s="11"/>
      <c r="J14" s="11"/>
      <c r="K14" s="11"/>
      <c r="L14" s="11"/>
      <c r="M14" s="11"/>
      <c r="N14" s="11"/>
      <c r="O14" s="11"/>
      <c r="P14" s="11"/>
      <c r="Q14" s="11"/>
      <c r="R14" s="11"/>
      <c r="S14" s="11"/>
      <c r="T14" s="11"/>
      <c r="U14" s="11"/>
      <c r="V14" s="11"/>
      <c r="W14" s="11"/>
      <c r="X14" s="11"/>
      <c r="Y14" s="11"/>
    </row>
    <row r="15" spans="1:30" x14ac:dyDescent="0.2">
      <c r="A15" s="24" t="s">
        <v>9</v>
      </c>
      <c r="B15" s="11">
        <v>5000</v>
      </c>
      <c r="C15" s="11">
        <f t="shared" si="6"/>
        <v>5000</v>
      </c>
      <c r="D15" s="11">
        <f t="shared" si="5"/>
        <v>5000</v>
      </c>
      <c r="E15" s="11">
        <f t="shared" si="5"/>
        <v>5000</v>
      </c>
      <c r="F15" s="11">
        <f t="shared" si="5"/>
        <v>5000</v>
      </c>
      <c r="G15" s="11">
        <f t="shared" si="5"/>
        <v>5000</v>
      </c>
      <c r="H15" s="11">
        <f t="shared" si="5"/>
        <v>5000</v>
      </c>
      <c r="I15" s="11">
        <f t="shared" si="5"/>
        <v>5000</v>
      </c>
      <c r="J15" s="11">
        <f t="shared" si="5"/>
        <v>5000</v>
      </c>
      <c r="K15" s="11">
        <f t="shared" si="5"/>
        <v>5000</v>
      </c>
      <c r="L15" s="11">
        <f t="shared" si="5"/>
        <v>5000</v>
      </c>
      <c r="M15" s="11">
        <f t="shared" si="5"/>
        <v>5000</v>
      </c>
      <c r="N15" s="11">
        <f t="shared" si="5"/>
        <v>5000</v>
      </c>
      <c r="O15" s="11">
        <f t="shared" si="5"/>
        <v>5000</v>
      </c>
      <c r="P15" s="11">
        <f t="shared" si="5"/>
        <v>5000</v>
      </c>
      <c r="Q15" s="11">
        <f t="shared" si="5"/>
        <v>5000</v>
      </c>
      <c r="R15" s="11">
        <f t="shared" si="5"/>
        <v>5000</v>
      </c>
      <c r="S15" s="11">
        <f t="shared" si="5"/>
        <v>5000</v>
      </c>
      <c r="T15" s="11">
        <f t="shared" si="5"/>
        <v>5000</v>
      </c>
      <c r="U15" s="11">
        <f t="shared" si="5"/>
        <v>5000</v>
      </c>
      <c r="V15" s="11">
        <f t="shared" si="5"/>
        <v>5000</v>
      </c>
      <c r="W15" s="11">
        <f t="shared" si="5"/>
        <v>5000</v>
      </c>
      <c r="X15" s="11">
        <f t="shared" si="5"/>
        <v>5000</v>
      </c>
      <c r="Y15" s="11">
        <f t="shared" si="5"/>
        <v>5000</v>
      </c>
    </row>
    <row r="16" spans="1:30" x14ac:dyDescent="0.2">
      <c r="A16" s="24" t="s">
        <v>10</v>
      </c>
      <c r="B16" s="11">
        <v>5000</v>
      </c>
      <c r="C16" s="11">
        <f t="shared" si="6"/>
        <v>5000</v>
      </c>
      <c r="D16" s="11">
        <f t="shared" si="5"/>
        <v>5000</v>
      </c>
      <c r="E16" s="11">
        <f t="shared" si="5"/>
        <v>5000</v>
      </c>
      <c r="F16" s="11">
        <f t="shared" si="5"/>
        <v>5000</v>
      </c>
      <c r="G16" s="11">
        <f t="shared" si="5"/>
        <v>5000</v>
      </c>
      <c r="H16" s="11">
        <f t="shared" si="5"/>
        <v>5000</v>
      </c>
      <c r="I16" s="11">
        <f t="shared" si="5"/>
        <v>5000</v>
      </c>
      <c r="J16" s="11">
        <f t="shared" si="5"/>
        <v>5000</v>
      </c>
      <c r="K16" s="11">
        <f t="shared" si="5"/>
        <v>5000</v>
      </c>
      <c r="L16" s="11">
        <f t="shared" si="5"/>
        <v>5000</v>
      </c>
      <c r="M16" s="11">
        <f t="shared" si="5"/>
        <v>5000</v>
      </c>
      <c r="N16" s="11">
        <f t="shared" si="5"/>
        <v>5000</v>
      </c>
      <c r="O16" s="11">
        <f t="shared" si="5"/>
        <v>5000</v>
      </c>
      <c r="P16" s="11">
        <f t="shared" si="5"/>
        <v>5000</v>
      </c>
      <c r="Q16" s="11">
        <f t="shared" si="5"/>
        <v>5000</v>
      </c>
      <c r="R16" s="11">
        <f t="shared" si="5"/>
        <v>5000</v>
      </c>
      <c r="S16" s="11">
        <f t="shared" si="5"/>
        <v>5000</v>
      </c>
      <c r="T16" s="11">
        <f t="shared" si="5"/>
        <v>5000</v>
      </c>
      <c r="U16" s="11">
        <f t="shared" si="5"/>
        <v>5000</v>
      </c>
      <c r="V16" s="11">
        <f t="shared" si="5"/>
        <v>5000</v>
      </c>
      <c r="W16" s="11">
        <f t="shared" si="5"/>
        <v>5000</v>
      </c>
      <c r="X16" s="11">
        <f t="shared" si="5"/>
        <v>5000</v>
      </c>
      <c r="Y16" s="11">
        <f t="shared" si="5"/>
        <v>5000</v>
      </c>
    </row>
    <row r="17" spans="1:25" x14ac:dyDescent="0.2">
      <c r="A17" s="24" t="s">
        <v>11</v>
      </c>
      <c r="B17" s="11">
        <v>3000</v>
      </c>
      <c r="C17" s="11">
        <f t="shared" si="6"/>
        <v>3000</v>
      </c>
      <c r="D17" s="11">
        <f t="shared" ref="D17:Y24" si="7">IF($E$2="Yes",$B17,"")</f>
        <v>3000</v>
      </c>
      <c r="E17" s="11">
        <f t="shared" si="7"/>
        <v>3000</v>
      </c>
      <c r="F17" s="11">
        <f t="shared" si="7"/>
        <v>3000</v>
      </c>
      <c r="G17" s="11">
        <f t="shared" si="7"/>
        <v>3000</v>
      </c>
      <c r="H17" s="11">
        <f t="shared" si="7"/>
        <v>3000</v>
      </c>
      <c r="I17" s="11">
        <f t="shared" si="7"/>
        <v>3000</v>
      </c>
      <c r="J17" s="11">
        <f t="shared" si="7"/>
        <v>3000</v>
      </c>
      <c r="K17" s="11">
        <f t="shared" si="7"/>
        <v>3000</v>
      </c>
      <c r="L17" s="11">
        <f t="shared" si="7"/>
        <v>3000</v>
      </c>
      <c r="M17" s="11">
        <f t="shared" si="7"/>
        <v>3000</v>
      </c>
      <c r="N17" s="11">
        <f t="shared" si="7"/>
        <v>3000</v>
      </c>
      <c r="O17" s="11">
        <f t="shared" si="7"/>
        <v>3000</v>
      </c>
      <c r="P17" s="11">
        <f t="shared" si="7"/>
        <v>3000</v>
      </c>
      <c r="Q17" s="11">
        <f t="shared" si="7"/>
        <v>3000</v>
      </c>
      <c r="R17" s="11">
        <f t="shared" si="7"/>
        <v>3000</v>
      </c>
      <c r="S17" s="11">
        <f t="shared" si="7"/>
        <v>3000</v>
      </c>
      <c r="T17" s="11">
        <f t="shared" si="7"/>
        <v>3000</v>
      </c>
      <c r="U17" s="11">
        <f t="shared" si="7"/>
        <v>3000</v>
      </c>
      <c r="V17" s="11">
        <f t="shared" si="7"/>
        <v>3000</v>
      </c>
      <c r="W17" s="11">
        <f t="shared" si="7"/>
        <v>3000</v>
      </c>
      <c r="X17" s="11">
        <f t="shared" si="7"/>
        <v>3000</v>
      </c>
      <c r="Y17" s="11">
        <f t="shared" si="7"/>
        <v>3000</v>
      </c>
    </row>
    <row r="18" spans="1:25" x14ac:dyDescent="0.2">
      <c r="A18" s="24" t="s">
        <v>12</v>
      </c>
      <c r="B18" s="11">
        <v>3000</v>
      </c>
      <c r="C18" s="11">
        <f t="shared" si="6"/>
        <v>3000</v>
      </c>
      <c r="D18" s="11">
        <f t="shared" si="7"/>
        <v>3000</v>
      </c>
      <c r="E18" s="11">
        <f t="shared" si="7"/>
        <v>3000</v>
      </c>
      <c r="F18" s="11">
        <f t="shared" si="7"/>
        <v>3000</v>
      </c>
      <c r="G18" s="11">
        <f t="shared" si="7"/>
        <v>3000</v>
      </c>
      <c r="H18" s="11">
        <f t="shared" si="7"/>
        <v>3000</v>
      </c>
      <c r="I18" s="11">
        <f t="shared" si="7"/>
        <v>3000</v>
      </c>
      <c r="J18" s="11">
        <f t="shared" si="7"/>
        <v>3000</v>
      </c>
      <c r="K18" s="11">
        <f t="shared" si="7"/>
        <v>3000</v>
      </c>
      <c r="L18" s="11">
        <f t="shared" si="7"/>
        <v>3000</v>
      </c>
      <c r="M18" s="11">
        <f t="shared" si="7"/>
        <v>3000</v>
      </c>
      <c r="N18" s="11">
        <f t="shared" si="7"/>
        <v>3000</v>
      </c>
      <c r="O18" s="11">
        <f t="shared" si="7"/>
        <v>3000</v>
      </c>
      <c r="P18" s="11">
        <f t="shared" si="7"/>
        <v>3000</v>
      </c>
      <c r="Q18" s="11">
        <f t="shared" si="7"/>
        <v>3000</v>
      </c>
      <c r="R18" s="11">
        <f t="shared" si="7"/>
        <v>3000</v>
      </c>
      <c r="S18" s="11">
        <f t="shared" si="7"/>
        <v>3000</v>
      </c>
      <c r="T18" s="11">
        <f t="shared" si="7"/>
        <v>3000</v>
      </c>
      <c r="U18" s="11">
        <f t="shared" si="7"/>
        <v>3000</v>
      </c>
      <c r="V18" s="11">
        <f t="shared" si="7"/>
        <v>3000</v>
      </c>
      <c r="W18" s="11">
        <f t="shared" si="7"/>
        <v>3000</v>
      </c>
      <c r="X18" s="11">
        <f t="shared" si="7"/>
        <v>3000</v>
      </c>
      <c r="Y18" s="11">
        <f t="shared" si="7"/>
        <v>3000</v>
      </c>
    </row>
    <row r="19" spans="1:25" x14ac:dyDescent="0.2">
      <c r="A19" s="24" t="s">
        <v>13</v>
      </c>
      <c r="B19" s="11">
        <v>3000</v>
      </c>
      <c r="C19" s="11">
        <f t="shared" si="6"/>
        <v>3000</v>
      </c>
      <c r="D19" s="11">
        <f t="shared" si="7"/>
        <v>3000</v>
      </c>
      <c r="E19" s="11">
        <f t="shared" si="7"/>
        <v>3000</v>
      </c>
      <c r="F19" s="11">
        <f t="shared" si="7"/>
        <v>3000</v>
      </c>
      <c r="G19" s="11">
        <f t="shared" si="7"/>
        <v>3000</v>
      </c>
      <c r="H19" s="11">
        <f t="shared" si="7"/>
        <v>3000</v>
      </c>
      <c r="I19" s="11">
        <f t="shared" si="7"/>
        <v>3000</v>
      </c>
      <c r="J19" s="11">
        <f t="shared" si="7"/>
        <v>3000</v>
      </c>
      <c r="K19" s="11">
        <f t="shared" si="7"/>
        <v>3000</v>
      </c>
      <c r="L19" s="11">
        <f t="shared" si="7"/>
        <v>3000</v>
      </c>
      <c r="M19" s="11">
        <f t="shared" si="7"/>
        <v>3000</v>
      </c>
      <c r="N19" s="11">
        <f t="shared" si="7"/>
        <v>3000</v>
      </c>
      <c r="O19" s="11">
        <f t="shared" si="7"/>
        <v>3000</v>
      </c>
      <c r="P19" s="11">
        <f t="shared" si="7"/>
        <v>3000</v>
      </c>
      <c r="Q19" s="11">
        <f t="shared" si="7"/>
        <v>3000</v>
      </c>
      <c r="R19" s="11">
        <f t="shared" si="7"/>
        <v>3000</v>
      </c>
      <c r="S19" s="11">
        <f t="shared" si="7"/>
        <v>3000</v>
      </c>
      <c r="T19" s="11">
        <f t="shared" si="7"/>
        <v>3000</v>
      </c>
      <c r="U19" s="11">
        <f t="shared" si="7"/>
        <v>3000</v>
      </c>
      <c r="V19" s="11">
        <f t="shared" si="7"/>
        <v>3000</v>
      </c>
      <c r="W19" s="11">
        <f t="shared" si="7"/>
        <v>3000</v>
      </c>
      <c r="X19" s="11">
        <f t="shared" si="7"/>
        <v>3000</v>
      </c>
      <c r="Y19" s="11">
        <f t="shared" si="7"/>
        <v>3000</v>
      </c>
    </row>
    <row r="20" spans="1:25" x14ac:dyDescent="0.2">
      <c r="A20" s="24" t="s">
        <v>14</v>
      </c>
      <c r="B20" s="11">
        <v>3000</v>
      </c>
      <c r="C20" s="11">
        <f t="shared" si="6"/>
        <v>3000</v>
      </c>
      <c r="D20" s="11">
        <f t="shared" si="7"/>
        <v>3000</v>
      </c>
      <c r="E20" s="11">
        <f t="shared" si="7"/>
        <v>3000</v>
      </c>
      <c r="F20" s="11">
        <f t="shared" si="7"/>
        <v>3000</v>
      </c>
      <c r="G20" s="11">
        <f t="shared" si="7"/>
        <v>3000</v>
      </c>
      <c r="H20" s="11">
        <f t="shared" si="7"/>
        <v>3000</v>
      </c>
      <c r="I20" s="11">
        <f t="shared" si="7"/>
        <v>3000</v>
      </c>
      <c r="J20" s="11">
        <f t="shared" si="7"/>
        <v>3000</v>
      </c>
      <c r="K20" s="11">
        <f t="shared" si="7"/>
        <v>3000</v>
      </c>
      <c r="L20" s="11">
        <f t="shared" si="7"/>
        <v>3000</v>
      </c>
      <c r="M20" s="11">
        <f t="shared" si="7"/>
        <v>3000</v>
      </c>
      <c r="N20" s="11">
        <f t="shared" si="7"/>
        <v>3000</v>
      </c>
      <c r="O20" s="11">
        <f t="shared" si="7"/>
        <v>3000</v>
      </c>
      <c r="P20" s="11">
        <f t="shared" si="7"/>
        <v>3000</v>
      </c>
      <c r="Q20" s="11">
        <f t="shared" si="7"/>
        <v>3000</v>
      </c>
      <c r="R20" s="11">
        <f t="shared" si="7"/>
        <v>3000</v>
      </c>
      <c r="S20" s="11">
        <f t="shared" si="7"/>
        <v>3000</v>
      </c>
      <c r="T20" s="11">
        <f t="shared" si="7"/>
        <v>3000</v>
      </c>
      <c r="U20" s="11">
        <f t="shared" si="7"/>
        <v>3000</v>
      </c>
      <c r="V20" s="11">
        <f t="shared" si="7"/>
        <v>3000</v>
      </c>
      <c r="W20" s="11">
        <f t="shared" si="7"/>
        <v>3000</v>
      </c>
      <c r="X20" s="11">
        <f t="shared" si="7"/>
        <v>3000</v>
      </c>
      <c r="Y20" s="11">
        <f t="shared" si="7"/>
        <v>3000</v>
      </c>
    </row>
    <row r="21" spans="1:25" x14ac:dyDescent="0.2">
      <c r="A21" s="24" t="s">
        <v>15</v>
      </c>
      <c r="B21" s="11">
        <v>100</v>
      </c>
      <c r="C21" s="11">
        <f t="shared" si="6"/>
        <v>100</v>
      </c>
      <c r="D21" s="11">
        <f t="shared" si="7"/>
        <v>100</v>
      </c>
      <c r="E21" s="11">
        <f t="shared" si="7"/>
        <v>100</v>
      </c>
      <c r="F21" s="11">
        <f t="shared" si="7"/>
        <v>100</v>
      </c>
      <c r="G21" s="11">
        <f t="shared" si="7"/>
        <v>100</v>
      </c>
      <c r="H21" s="11">
        <f t="shared" si="7"/>
        <v>100</v>
      </c>
      <c r="I21" s="11">
        <f t="shared" si="7"/>
        <v>100</v>
      </c>
      <c r="J21" s="11">
        <f t="shared" si="7"/>
        <v>100</v>
      </c>
      <c r="K21" s="11">
        <f t="shared" si="7"/>
        <v>100</v>
      </c>
      <c r="L21" s="11">
        <f t="shared" si="7"/>
        <v>100</v>
      </c>
      <c r="M21" s="11">
        <f t="shared" si="7"/>
        <v>100</v>
      </c>
      <c r="N21" s="11">
        <f t="shared" si="7"/>
        <v>100</v>
      </c>
      <c r="O21" s="11">
        <f t="shared" si="7"/>
        <v>100</v>
      </c>
      <c r="P21" s="11">
        <f t="shared" si="7"/>
        <v>100</v>
      </c>
      <c r="Q21" s="11">
        <f t="shared" si="7"/>
        <v>100</v>
      </c>
      <c r="R21" s="11">
        <f t="shared" si="7"/>
        <v>100</v>
      </c>
      <c r="S21" s="11">
        <f t="shared" si="7"/>
        <v>100</v>
      </c>
      <c r="T21" s="11">
        <f t="shared" si="7"/>
        <v>100</v>
      </c>
      <c r="U21" s="11">
        <f t="shared" si="7"/>
        <v>100</v>
      </c>
      <c r="V21" s="11">
        <f t="shared" si="7"/>
        <v>100</v>
      </c>
      <c r="W21" s="11">
        <f t="shared" si="7"/>
        <v>100</v>
      </c>
      <c r="X21" s="11">
        <f t="shared" si="7"/>
        <v>100</v>
      </c>
      <c r="Y21" s="11">
        <f t="shared" si="7"/>
        <v>100</v>
      </c>
    </row>
    <row r="22" spans="1:25" x14ac:dyDescent="0.2">
      <c r="A22" s="24" t="s">
        <v>16</v>
      </c>
      <c r="B22" s="11">
        <v>300</v>
      </c>
      <c r="C22" s="11">
        <f t="shared" si="6"/>
        <v>300</v>
      </c>
      <c r="D22" s="11">
        <f t="shared" si="7"/>
        <v>300</v>
      </c>
      <c r="E22" s="11">
        <f t="shared" si="7"/>
        <v>300</v>
      </c>
      <c r="F22" s="11">
        <f t="shared" si="7"/>
        <v>300</v>
      </c>
      <c r="G22" s="11">
        <f t="shared" si="7"/>
        <v>300</v>
      </c>
      <c r="H22" s="11">
        <f t="shared" si="7"/>
        <v>300</v>
      </c>
      <c r="I22" s="11">
        <f t="shared" si="7"/>
        <v>300</v>
      </c>
      <c r="J22" s="11">
        <f t="shared" si="7"/>
        <v>300</v>
      </c>
      <c r="K22" s="11">
        <f t="shared" si="7"/>
        <v>300</v>
      </c>
      <c r="L22" s="11">
        <f t="shared" si="7"/>
        <v>300</v>
      </c>
      <c r="M22" s="11">
        <f t="shared" si="7"/>
        <v>300</v>
      </c>
      <c r="N22" s="11">
        <f t="shared" si="7"/>
        <v>300</v>
      </c>
      <c r="O22" s="11">
        <f t="shared" si="7"/>
        <v>300</v>
      </c>
      <c r="P22" s="11">
        <f t="shared" si="7"/>
        <v>300</v>
      </c>
      <c r="Q22" s="11">
        <f t="shared" si="7"/>
        <v>300</v>
      </c>
      <c r="R22" s="11">
        <f t="shared" si="7"/>
        <v>300</v>
      </c>
      <c r="S22" s="11">
        <f t="shared" si="7"/>
        <v>300</v>
      </c>
      <c r="T22" s="11">
        <f t="shared" si="7"/>
        <v>300</v>
      </c>
      <c r="U22" s="11">
        <f t="shared" si="7"/>
        <v>300</v>
      </c>
      <c r="V22" s="11">
        <f t="shared" si="7"/>
        <v>300</v>
      </c>
      <c r="W22" s="11">
        <f t="shared" si="7"/>
        <v>300</v>
      </c>
      <c r="X22" s="11">
        <f t="shared" si="7"/>
        <v>300</v>
      </c>
      <c r="Y22" s="11">
        <f t="shared" si="7"/>
        <v>300</v>
      </c>
    </row>
    <row r="23" spans="1:25" x14ac:dyDescent="0.2">
      <c r="A23" s="24" t="s">
        <v>17</v>
      </c>
      <c r="B23" s="11">
        <v>2500</v>
      </c>
      <c r="C23" s="11">
        <f t="shared" si="6"/>
        <v>2500</v>
      </c>
      <c r="D23" s="11">
        <f t="shared" si="7"/>
        <v>2500</v>
      </c>
      <c r="E23" s="11">
        <f t="shared" si="7"/>
        <v>2500</v>
      </c>
      <c r="F23" s="11">
        <f t="shared" si="7"/>
        <v>2500</v>
      </c>
      <c r="G23" s="11">
        <f t="shared" si="7"/>
        <v>2500</v>
      </c>
      <c r="H23" s="11">
        <f t="shared" si="7"/>
        <v>2500</v>
      </c>
      <c r="I23" s="11">
        <f t="shared" si="7"/>
        <v>2500</v>
      </c>
      <c r="J23" s="11">
        <f t="shared" si="7"/>
        <v>2500</v>
      </c>
      <c r="K23" s="11">
        <f t="shared" si="7"/>
        <v>2500</v>
      </c>
      <c r="L23" s="11">
        <f t="shared" si="7"/>
        <v>2500</v>
      </c>
      <c r="M23" s="11">
        <f t="shared" si="7"/>
        <v>2500</v>
      </c>
      <c r="N23" s="11">
        <f t="shared" si="7"/>
        <v>2500</v>
      </c>
      <c r="O23" s="11">
        <f t="shared" si="7"/>
        <v>2500</v>
      </c>
      <c r="P23" s="11">
        <f t="shared" si="7"/>
        <v>2500</v>
      </c>
      <c r="Q23" s="11">
        <f t="shared" si="7"/>
        <v>2500</v>
      </c>
      <c r="R23" s="11">
        <f t="shared" si="7"/>
        <v>2500</v>
      </c>
      <c r="S23" s="11">
        <f t="shared" si="7"/>
        <v>2500</v>
      </c>
      <c r="T23" s="11">
        <f t="shared" si="7"/>
        <v>2500</v>
      </c>
      <c r="U23" s="11">
        <f t="shared" si="7"/>
        <v>2500</v>
      </c>
      <c r="V23" s="11">
        <f t="shared" si="7"/>
        <v>2500</v>
      </c>
      <c r="W23" s="11">
        <f t="shared" si="7"/>
        <v>2500</v>
      </c>
      <c r="X23" s="11">
        <f t="shared" si="7"/>
        <v>2500</v>
      </c>
      <c r="Y23" s="11">
        <f t="shared" si="7"/>
        <v>2500</v>
      </c>
    </row>
    <row r="24" spans="1:25" x14ac:dyDescent="0.2">
      <c r="A24" s="24" t="s">
        <v>18</v>
      </c>
      <c r="B24" s="11">
        <v>1000</v>
      </c>
      <c r="C24" s="11">
        <f t="shared" si="6"/>
        <v>1000</v>
      </c>
      <c r="D24" s="11">
        <f t="shared" si="7"/>
        <v>1000</v>
      </c>
      <c r="E24" s="11">
        <f t="shared" si="7"/>
        <v>1000</v>
      </c>
      <c r="F24" s="11">
        <f t="shared" si="7"/>
        <v>1000</v>
      </c>
      <c r="G24" s="11">
        <f t="shared" si="7"/>
        <v>1000</v>
      </c>
      <c r="H24" s="11">
        <f t="shared" si="7"/>
        <v>1000</v>
      </c>
      <c r="I24" s="11">
        <f t="shared" si="7"/>
        <v>1000</v>
      </c>
      <c r="J24" s="11">
        <f t="shared" si="7"/>
        <v>1000</v>
      </c>
      <c r="K24" s="11">
        <f t="shared" si="7"/>
        <v>1000</v>
      </c>
      <c r="L24" s="11">
        <f t="shared" si="7"/>
        <v>1000</v>
      </c>
      <c r="M24" s="11">
        <f t="shared" si="7"/>
        <v>1000</v>
      </c>
      <c r="N24" s="11">
        <f t="shared" si="7"/>
        <v>1000</v>
      </c>
      <c r="O24" s="11">
        <f t="shared" si="7"/>
        <v>1000</v>
      </c>
      <c r="P24" s="11">
        <f t="shared" si="7"/>
        <v>1000</v>
      </c>
      <c r="Q24" s="11">
        <f t="shared" si="7"/>
        <v>1000</v>
      </c>
      <c r="R24" s="11">
        <f t="shared" si="7"/>
        <v>1000</v>
      </c>
      <c r="S24" s="11">
        <f t="shared" ref="D24:Y31" si="8">IF($E$2="Yes",$B24,"")</f>
        <v>1000</v>
      </c>
      <c r="T24" s="11">
        <f t="shared" si="8"/>
        <v>1000</v>
      </c>
      <c r="U24" s="11">
        <f t="shared" si="8"/>
        <v>1000</v>
      </c>
      <c r="V24" s="11">
        <f t="shared" si="8"/>
        <v>1000</v>
      </c>
      <c r="W24" s="11">
        <f t="shared" si="8"/>
        <v>1000</v>
      </c>
      <c r="X24" s="11">
        <f t="shared" si="8"/>
        <v>1000</v>
      </c>
      <c r="Y24" s="11">
        <f t="shared" si="8"/>
        <v>1000</v>
      </c>
    </row>
    <row r="25" spans="1:25" x14ac:dyDescent="0.2">
      <c r="A25" s="24" t="s">
        <v>19</v>
      </c>
      <c r="B25" s="11">
        <v>300</v>
      </c>
      <c r="C25" s="11">
        <f t="shared" si="6"/>
        <v>300</v>
      </c>
      <c r="D25" s="11">
        <f t="shared" si="8"/>
        <v>300</v>
      </c>
      <c r="E25" s="11">
        <f t="shared" si="8"/>
        <v>300</v>
      </c>
      <c r="F25" s="11">
        <f t="shared" si="8"/>
        <v>300</v>
      </c>
      <c r="G25" s="11">
        <f t="shared" si="8"/>
        <v>300</v>
      </c>
      <c r="H25" s="11">
        <f t="shared" si="8"/>
        <v>300</v>
      </c>
      <c r="I25" s="11">
        <f t="shared" si="8"/>
        <v>300</v>
      </c>
      <c r="J25" s="11">
        <f t="shared" si="8"/>
        <v>300</v>
      </c>
      <c r="K25" s="11">
        <f t="shared" si="8"/>
        <v>300</v>
      </c>
      <c r="L25" s="11">
        <f t="shared" si="8"/>
        <v>300</v>
      </c>
      <c r="M25" s="11">
        <f t="shared" si="8"/>
        <v>300</v>
      </c>
      <c r="N25" s="11">
        <f t="shared" si="8"/>
        <v>300</v>
      </c>
      <c r="O25" s="11">
        <f t="shared" si="8"/>
        <v>300</v>
      </c>
      <c r="P25" s="11">
        <f t="shared" si="8"/>
        <v>300</v>
      </c>
      <c r="Q25" s="11">
        <f t="shared" si="8"/>
        <v>300</v>
      </c>
      <c r="R25" s="11">
        <f t="shared" si="8"/>
        <v>300</v>
      </c>
      <c r="S25" s="11">
        <f t="shared" si="8"/>
        <v>300</v>
      </c>
      <c r="T25" s="11">
        <f t="shared" si="8"/>
        <v>300</v>
      </c>
      <c r="U25" s="11">
        <f t="shared" si="8"/>
        <v>300</v>
      </c>
      <c r="V25" s="11">
        <f t="shared" si="8"/>
        <v>300</v>
      </c>
      <c r="W25" s="11">
        <f t="shared" si="8"/>
        <v>300</v>
      </c>
      <c r="X25" s="11">
        <f t="shared" si="8"/>
        <v>300</v>
      </c>
      <c r="Y25" s="11">
        <f t="shared" si="8"/>
        <v>300</v>
      </c>
    </row>
    <row r="26" spans="1:25" x14ac:dyDescent="0.2">
      <c r="A26" s="24" t="s">
        <v>20</v>
      </c>
      <c r="B26" s="11">
        <v>0</v>
      </c>
      <c r="C26" s="11">
        <f t="shared" si="6"/>
        <v>0</v>
      </c>
      <c r="D26" s="11">
        <f t="shared" si="8"/>
        <v>0</v>
      </c>
      <c r="E26" s="11">
        <f t="shared" si="8"/>
        <v>0</v>
      </c>
      <c r="F26" s="11">
        <f t="shared" si="8"/>
        <v>0</v>
      </c>
      <c r="G26" s="11">
        <f t="shared" si="8"/>
        <v>0</v>
      </c>
      <c r="H26" s="11">
        <f t="shared" si="8"/>
        <v>0</v>
      </c>
      <c r="I26" s="11">
        <f t="shared" si="8"/>
        <v>0</v>
      </c>
      <c r="J26" s="11">
        <f t="shared" si="8"/>
        <v>0</v>
      </c>
      <c r="K26" s="11">
        <f t="shared" si="8"/>
        <v>0</v>
      </c>
      <c r="L26" s="11">
        <f t="shared" si="8"/>
        <v>0</v>
      </c>
      <c r="M26" s="11">
        <f t="shared" si="8"/>
        <v>0</v>
      </c>
      <c r="N26" s="11">
        <f t="shared" si="8"/>
        <v>0</v>
      </c>
      <c r="O26" s="11">
        <f t="shared" si="8"/>
        <v>0</v>
      </c>
      <c r="P26" s="11">
        <f t="shared" si="8"/>
        <v>0</v>
      </c>
      <c r="Q26" s="11">
        <f t="shared" si="8"/>
        <v>0</v>
      </c>
      <c r="R26" s="11">
        <f t="shared" si="8"/>
        <v>0</v>
      </c>
      <c r="S26" s="11">
        <f t="shared" si="8"/>
        <v>0</v>
      </c>
      <c r="T26" s="11">
        <f t="shared" si="8"/>
        <v>0</v>
      </c>
      <c r="U26" s="11">
        <f t="shared" si="8"/>
        <v>0</v>
      </c>
      <c r="V26" s="11">
        <f t="shared" si="8"/>
        <v>0</v>
      </c>
      <c r="W26" s="11">
        <f t="shared" si="8"/>
        <v>0</v>
      </c>
      <c r="X26" s="11">
        <f t="shared" si="8"/>
        <v>0</v>
      </c>
      <c r="Y26" s="11">
        <f t="shared" si="8"/>
        <v>0</v>
      </c>
    </row>
    <row r="27" spans="1:25" x14ac:dyDescent="0.2">
      <c r="A27" s="24" t="s">
        <v>21</v>
      </c>
      <c r="B27" s="11">
        <v>3000</v>
      </c>
      <c r="C27" s="11">
        <f t="shared" si="6"/>
        <v>3000</v>
      </c>
      <c r="D27" s="11">
        <f t="shared" si="8"/>
        <v>3000</v>
      </c>
      <c r="E27" s="11">
        <f t="shared" si="8"/>
        <v>3000</v>
      </c>
      <c r="F27" s="11">
        <f t="shared" si="8"/>
        <v>3000</v>
      </c>
      <c r="G27" s="11">
        <f t="shared" si="8"/>
        <v>3000</v>
      </c>
      <c r="H27" s="11">
        <f t="shared" si="8"/>
        <v>3000</v>
      </c>
      <c r="I27" s="11">
        <f t="shared" si="8"/>
        <v>3000</v>
      </c>
      <c r="J27" s="11">
        <f t="shared" si="8"/>
        <v>3000</v>
      </c>
      <c r="K27" s="11">
        <f t="shared" si="8"/>
        <v>3000</v>
      </c>
      <c r="L27" s="11">
        <f t="shared" si="8"/>
        <v>3000</v>
      </c>
      <c r="M27" s="11">
        <f t="shared" si="8"/>
        <v>3000</v>
      </c>
      <c r="N27" s="11">
        <f t="shared" si="8"/>
        <v>3000</v>
      </c>
      <c r="O27" s="11">
        <f t="shared" si="8"/>
        <v>3000</v>
      </c>
      <c r="P27" s="11">
        <f t="shared" si="8"/>
        <v>3000</v>
      </c>
      <c r="Q27" s="11">
        <f t="shared" si="8"/>
        <v>3000</v>
      </c>
      <c r="R27" s="11">
        <f t="shared" si="8"/>
        <v>3000</v>
      </c>
      <c r="S27" s="11">
        <f t="shared" si="8"/>
        <v>3000</v>
      </c>
      <c r="T27" s="11">
        <f t="shared" si="8"/>
        <v>3000</v>
      </c>
      <c r="U27" s="11">
        <f t="shared" si="8"/>
        <v>3000</v>
      </c>
      <c r="V27" s="11">
        <f t="shared" si="8"/>
        <v>3000</v>
      </c>
      <c r="W27" s="11">
        <f t="shared" si="8"/>
        <v>3000</v>
      </c>
      <c r="X27" s="11">
        <f t="shared" si="8"/>
        <v>3000</v>
      </c>
      <c r="Y27" s="11">
        <f t="shared" si="8"/>
        <v>3000</v>
      </c>
    </row>
    <row r="28" spans="1:25" x14ac:dyDescent="0.2">
      <c r="A28" s="24" t="s">
        <v>22</v>
      </c>
      <c r="B28" s="11">
        <v>5000</v>
      </c>
      <c r="C28" s="11">
        <f t="shared" si="6"/>
        <v>5000</v>
      </c>
      <c r="D28" s="11">
        <f t="shared" si="8"/>
        <v>5000</v>
      </c>
      <c r="E28" s="11">
        <f t="shared" si="8"/>
        <v>5000</v>
      </c>
      <c r="F28" s="11">
        <f t="shared" si="8"/>
        <v>5000</v>
      </c>
      <c r="G28" s="11">
        <f t="shared" si="8"/>
        <v>5000</v>
      </c>
      <c r="H28" s="11">
        <f t="shared" si="8"/>
        <v>5000</v>
      </c>
      <c r="I28" s="11">
        <f t="shared" si="8"/>
        <v>5000</v>
      </c>
      <c r="J28" s="11">
        <f t="shared" si="8"/>
        <v>5000</v>
      </c>
      <c r="K28" s="11">
        <f t="shared" si="8"/>
        <v>5000</v>
      </c>
      <c r="L28" s="11">
        <f t="shared" si="8"/>
        <v>5000</v>
      </c>
      <c r="M28" s="11">
        <f t="shared" si="8"/>
        <v>5000</v>
      </c>
      <c r="N28" s="11">
        <f t="shared" si="8"/>
        <v>5000</v>
      </c>
      <c r="O28" s="11">
        <f t="shared" si="8"/>
        <v>5000</v>
      </c>
      <c r="P28" s="11">
        <f t="shared" si="8"/>
        <v>5000</v>
      </c>
      <c r="Q28" s="11">
        <f t="shared" si="8"/>
        <v>5000</v>
      </c>
      <c r="R28" s="11">
        <f t="shared" si="8"/>
        <v>5000</v>
      </c>
      <c r="S28" s="11">
        <f t="shared" si="8"/>
        <v>5000</v>
      </c>
      <c r="T28" s="11">
        <f t="shared" si="8"/>
        <v>5000</v>
      </c>
      <c r="U28" s="11">
        <f t="shared" si="8"/>
        <v>5000</v>
      </c>
      <c r="V28" s="11">
        <f t="shared" si="8"/>
        <v>5000</v>
      </c>
      <c r="W28" s="11">
        <f t="shared" si="8"/>
        <v>5000</v>
      </c>
      <c r="X28" s="11">
        <f t="shared" si="8"/>
        <v>5000</v>
      </c>
      <c r="Y28" s="11">
        <f t="shared" si="8"/>
        <v>5000</v>
      </c>
    </row>
    <row r="29" spans="1:25" x14ac:dyDescent="0.2">
      <c r="A29" s="24" t="s">
        <v>23</v>
      </c>
      <c r="B29" s="11">
        <v>0</v>
      </c>
      <c r="C29" s="11">
        <f t="shared" si="6"/>
        <v>0</v>
      </c>
      <c r="D29" s="11">
        <f t="shared" si="8"/>
        <v>0</v>
      </c>
      <c r="E29" s="11">
        <f t="shared" si="8"/>
        <v>0</v>
      </c>
      <c r="F29" s="11">
        <f t="shared" si="8"/>
        <v>0</v>
      </c>
      <c r="G29" s="11">
        <f t="shared" si="8"/>
        <v>0</v>
      </c>
      <c r="H29" s="11">
        <f t="shared" si="8"/>
        <v>0</v>
      </c>
      <c r="I29" s="11">
        <f t="shared" si="8"/>
        <v>0</v>
      </c>
      <c r="J29" s="11">
        <f t="shared" si="8"/>
        <v>0</v>
      </c>
      <c r="K29" s="11">
        <f t="shared" si="8"/>
        <v>0</v>
      </c>
      <c r="L29" s="11">
        <f t="shared" si="8"/>
        <v>0</v>
      </c>
      <c r="M29" s="11">
        <f t="shared" si="8"/>
        <v>0</v>
      </c>
      <c r="N29" s="11">
        <f t="shared" si="8"/>
        <v>0</v>
      </c>
      <c r="O29" s="11">
        <f t="shared" si="8"/>
        <v>0</v>
      </c>
      <c r="P29" s="11">
        <f t="shared" si="8"/>
        <v>0</v>
      </c>
      <c r="Q29" s="11">
        <f t="shared" si="8"/>
        <v>0</v>
      </c>
      <c r="R29" s="11">
        <f t="shared" si="8"/>
        <v>0</v>
      </c>
      <c r="S29" s="11">
        <f t="shared" si="8"/>
        <v>0</v>
      </c>
      <c r="T29" s="11">
        <f t="shared" si="8"/>
        <v>0</v>
      </c>
      <c r="U29" s="11">
        <f t="shared" si="8"/>
        <v>0</v>
      </c>
      <c r="V29" s="11">
        <f t="shared" si="8"/>
        <v>0</v>
      </c>
      <c r="W29" s="11">
        <f t="shared" si="8"/>
        <v>0</v>
      </c>
      <c r="X29" s="11">
        <f t="shared" si="8"/>
        <v>0</v>
      </c>
      <c r="Y29" s="11">
        <f t="shared" si="8"/>
        <v>0</v>
      </c>
    </row>
    <row r="30" spans="1:25" x14ac:dyDescent="0.2">
      <c r="A30" s="24" t="s">
        <v>24</v>
      </c>
      <c r="B30" s="11">
        <v>0</v>
      </c>
      <c r="C30" s="11">
        <f t="shared" si="6"/>
        <v>0</v>
      </c>
      <c r="D30" s="11">
        <f t="shared" si="8"/>
        <v>0</v>
      </c>
      <c r="E30" s="11">
        <f t="shared" si="8"/>
        <v>0</v>
      </c>
      <c r="F30" s="11">
        <f t="shared" si="8"/>
        <v>0</v>
      </c>
      <c r="G30" s="11">
        <f t="shared" si="8"/>
        <v>0</v>
      </c>
      <c r="H30" s="11">
        <f t="shared" si="8"/>
        <v>0</v>
      </c>
      <c r="I30" s="11">
        <f t="shared" si="8"/>
        <v>0</v>
      </c>
      <c r="J30" s="11">
        <f t="shared" si="8"/>
        <v>0</v>
      </c>
      <c r="K30" s="11">
        <f t="shared" si="8"/>
        <v>0</v>
      </c>
      <c r="L30" s="11">
        <f t="shared" si="8"/>
        <v>0</v>
      </c>
      <c r="M30" s="11">
        <f t="shared" si="8"/>
        <v>0</v>
      </c>
      <c r="N30" s="11">
        <f t="shared" si="8"/>
        <v>0</v>
      </c>
      <c r="O30" s="11">
        <f t="shared" si="8"/>
        <v>0</v>
      </c>
      <c r="P30" s="11">
        <f t="shared" si="8"/>
        <v>0</v>
      </c>
      <c r="Q30" s="11">
        <f t="shared" si="8"/>
        <v>0</v>
      </c>
      <c r="R30" s="11">
        <f t="shared" si="8"/>
        <v>0</v>
      </c>
      <c r="S30" s="11">
        <f t="shared" si="8"/>
        <v>0</v>
      </c>
      <c r="T30" s="11">
        <f t="shared" si="8"/>
        <v>0</v>
      </c>
      <c r="U30" s="11">
        <f t="shared" si="8"/>
        <v>0</v>
      </c>
      <c r="V30" s="11">
        <f t="shared" si="8"/>
        <v>0</v>
      </c>
      <c r="W30" s="11">
        <f t="shared" si="8"/>
        <v>0</v>
      </c>
      <c r="X30" s="11">
        <f t="shared" si="8"/>
        <v>0</v>
      </c>
      <c r="Y30" s="11">
        <f t="shared" si="8"/>
        <v>0</v>
      </c>
    </row>
    <row r="31" spans="1:25" x14ac:dyDescent="0.2">
      <c r="A31" s="24" t="s">
        <v>25</v>
      </c>
      <c r="B31" s="11">
        <v>0</v>
      </c>
      <c r="C31" s="11">
        <f t="shared" si="6"/>
        <v>0</v>
      </c>
      <c r="D31" s="11">
        <f t="shared" si="8"/>
        <v>0</v>
      </c>
      <c r="E31" s="11">
        <f t="shared" si="8"/>
        <v>0</v>
      </c>
      <c r="F31" s="11">
        <f t="shared" si="8"/>
        <v>0</v>
      </c>
      <c r="G31" s="11">
        <f t="shared" si="8"/>
        <v>0</v>
      </c>
      <c r="H31" s="11">
        <f t="shared" si="8"/>
        <v>0</v>
      </c>
      <c r="I31" s="11">
        <f t="shared" si="8"/>
        <v>0</v>
      </c>
      <c r="J31" s="11">
        <f t="shared" si="8"/>
        <v>0</v>
      </c>
      <c r="K31" s="11">
        <f t="shared" si="8"/>
        <v>0</v>
      </c>
      <c r="L31" s="11">
        <f t="shared" si="8"/>
        <v>0</v>
      </c>
      <c r="M31" s="11">
        <f t="shared" si="8"/>
        <v>0</v>
      </c>
      <c r="N31" s="11">
        <f t="shared" si="8"/>
        <v>0</v>
      </c>
      <c r="O31" s="11">
        <f t="shared" si="8"/>
        <v>0</v>
      </c>
      <c r="P31" s="11">
        <f t="shared" si="8"/>
        <v>0</v>
      </c>
      <c r="Q31" s="11">
        <f t="shared" si="8"/>
        <v>0</v>
      </c>
      <c r="R31" s="11">
        <f t="shared" si="8"/>
        <v>0</v>
      </c>
      <c r="S31" s="11">
        <f t="shared" si="8"/>
        <v>0</v>
      </c>
      <c r="T31" s="11">
        <f t="shared" si="8"/>
        <v>0</v>
      </c>
      <c r="U31" s="11">
        <f t="shared" si="8"/>
        <v>0</v>
      </c>
      <c r="V31" s="11">
        <f t="shared" si="8"/>
        <v>0</v>
      </c>
      <c r="W31" s="11">
        <f t="shared" si="8"/>
        <v>0</v>
      </c>
      <c r="X31" s="11">
        <f t="shared" si="8"/>
        <v>0</v>
      </c>
      <c r="Y31" s="11">
        <f t="shared" si="8"/>
        <v>0</v>
      </c>
    </row>
    <row r="32" spans="1:25" x14ac:dyDescent="0.2">
      <c r="A32" s="24" t="s">
        <v>26</v>
      </c>
      <c r="B32" s="11">
        <v>0</v>
      </c>
      <c r="C32" s="11">
        <f t="shared" si="6"/>
        <v>0</v>
      </c>
      <c r="D32" s="11">
        <f t="shared" ref="D32:Y37" si="9">IF($E$2="Yes",$B32,"")</f>
        <v>0</v>
      </c>
      <c r="E32" s="11">
        <f t="shared" si="9"/>
        <v>0</v>
      </c>
      <c r="F32" s="11">
        <f t="shared" si="9"/>
        <v>0</v>
      </c>
      <c r="G32" s="11">
        <f t="shared" si="9"/>
        <v>0</v>
      </c>
      <c r="H32" s="11">
        <f t="shared" si="9"/>
        <v>0</v>
      </c>
      <c r="I32" s="11">
        <f t="shared" si="9"/>
        <v>0</v>
      </c>
      <c r="J32" s="11">
        <f t="shared" si="9"/>
        <v>0</v>
      </c>
      <c r="K32" s="11">
        <f t="shared" si="9"/>
        <v>0</v>
      </c>
      <c r="L32" s="11">
        <f t="shared" si="9"/>
        <v>0</v>
      </c>
      <c r="M32" s="11">
        <f t="shared" si="9"/>
        <v>0</v>
      </c>
      <c r="N32" s="11">
        <f t="shared" si="9"/>
        <v>0</v>
      </c>
      <c r="O32" s="11">
        <f t="shared" si="9"/>
        <v>0</v>
      </c>
      <c r="P32" s="11">
        <f t="shared" si="9"/>
        <v>0</v>
      </c>
      <c r="Q32" s="11">
        <f t="shared" si="9"/>
        <v>0</v>
      </c>
      <c r="R32" s="11">
        <f t="shared" si="9"/>
        <v>0</v>
      </c>
      <c r="S32" s="11">
        <f t="shared" si="9"/>
        <v>0</v>
      </c>
      <c r="T32" s="11">
        <f t="shared" si="9"/>
        <v>0</v>
      </c>
      <c r="U32" s="11">
        <f t="shared" si="9"/>
        <v>0</v>
      </c>
      <c r="V32" s="11">
        <f t="shared" si="9"/>
        <v>0</v>
      </c>
      <c r="W32" s="11">
        <f t="shared" si="9"/>
        <v>0</v>
      </c>
      <c r="X32" s="11">
        <f t="shared" si="9"/>
        <v>0</v>
      </c>
      <c r="Y32" s="11">
        <f t="shared" si="9"/>
        <v>0</v>
      </c>
    </row>
    <row r="33" spans="1:25" x14ac:dyDescent="0.2">
      <c r="A33" s="24" t="s">
        <v>27</v>
      </c>
      <c r="B33" s="11">
        <v>0</v>
      </c>
      <c r="C33" s="11">
        <f t="shared" si="6"/>
        <v>0</v>
      </c>
      <c r="D33" s="11">
        <f t="shared" si="9"/>
        <v>0</v>
      </c>
      <c r="E33" s="11">
        <f t="shared" si="9"/>
        <v>0</v>
      </c>
      <c r="F33" s="11">
        <f t="shared" si="9"/>
        <v>0</v>
      </c>
      <c r="G33" s="11">
        <f t="shared" si="9"/>
        <v>0</v>
      </c>
      <c r="H33" s="11">
        <f t="shared" si="9"/>
        <v>0</v>
      </c>
      <c r="I33" s="11">
        <f t="shared" si="9"/>
        <v>0</v>
      </c>
      <c r="J33" s="11">
        <f t="shared" si="9"/>
        <v>0</v>
      </c>
      <c r="K33" s="11">
        <f t="shared" si="9"/>
        <v>0</v>
      </c>
      <c r="L33" s="11">
        <f t="shared" si="9"/>
        <v>0</v>
      </c>
      <c r="M33" s="11">
        <f t="shared" si="9"/>
        <v>0</v>
      </c>
      <c r="N33" s="11">
        <f t="shared" si="9"/>
        <v>0</v>
      </c>
      <c r="O33" s="11">
        <f t="shared" si="9"/>
        <v>0</v>
      </c>
      <c r="P33" s="11">
        <f t="shared" si="9"/>
        <v>0</v>
      </c>
      <c r="Q33" s="11">
        <f t="shared" si="9"/>
        <v>0</v>
      </c>
      <c r="R33" s="11">
        <f t="shared" si="9"/>
        <v>0</v>
      </c>
      <c r="S33" s="11">
        <f t="shared" si="9"/>
        <v>0</v>
      </c>
      <c r="T33" s="11">
        <f t="shared" si="9"/>
        <v>0</v>
      </c>
      <c r="U33" s="11">
        <f t="shared" si="9"/>
        <v>0</v>
      </c>
      <c r="V33" s="11">
        <f t="shared" si="9"/>
        <v>0</v>
      </c>
      <c r="W33" s="11">
        <f t="shared" si="9"/>
        <v>0</v>
      </c>
      <c r="X33" s="11">
        <f t="shared" si="9"/>
        <v>0</v>
      </c>
      <c r="Y33" s="11">
        <f t="shared" si="9"/>
        <v>0</v>
      </c>
    </row>
    <row r="34" spans="1:25" x14ac:dyDescent="0.2">
      <c r="A34" s="24" t="s">
        <v>28</v>
      </c>
      <c r="B34" s="11">
        <v>0</v>
      </c>
      <c r="C34" s="11">
        <f t="shared" si="6"/>
        <v>0</v>
      </c>
      <c r="D34" s="11">
        <f t="shared" si="9"/>
        <v>0</v>
      </c>
      <c r="E34" s="11">
        <f t="shared" si="9"/>
        <v>0</v>
      </c>
      <c r="F34" s="11">
        <f t="shared" si="9"/>
        <v>0</v>
      </c>
      <c r="G34" s="11">
        <f t="shared" si="9"/>
        <v>0</v>
      </c>
      <c r="H34" s="11">
        <f t="shared" si="9"/>
        <v>0</v>
      </c>
      <c r="I34" s="11">
        <f t="shared" si="9"/>
        <v>0</v>
      </c>
      <c r="J34" s="11">
        <f t="shared" si="9"/>
        <v>0</v>
      </c>
      <c r="K34" s="11">
        <f t="shared" si="9"/>
        <v>0</v>
      </c>
      <c r="L34" s="11">
        <f t="shared" si="9"/>
        <v>0</v>
      </c>
      <c r="M34" s="11">
        <f t="shared" si="9"/>
        <v>0</v>
      </c>
      <c r="N34" s="11">
        <f t="shared" si="9"/>
        <v>0</v>
      </c>
      <c r="O34" s="11">
        <f t="shared" si="9"/>
        <v>0</v>
      </c>
      <c r="P34" s="11">
        <f t="shared" si="9"/>
        <v>0</v>
      </c>
      <c r="Q34" s="11">
        <f t="shared" si="9"/>
        <v>0</v>
      </c>
      <c r="R34" s="11">
        <f t="shared" si="9"/>
        <v>0</v>
      </c>
      <c r="S34" s="11">
        <f t="shared" si="9"/>
        <v>0</v>
      </c>
      <c r="T34" s="11">
        <f t="shared" si="9"/>
        <v>0</v>
      </c>
      <c r="U34" s="11">
        <f t="shared" si="9"/>
        <v>0</v>
      </c>
      <c r="V34" s="11">
        <f t="shared" si="9"/>
        <v>0</v>
      </c>
      <c r="W34" s="11">
        <f t="shared" si="9"/>
        <v>0</v>
      </c>
      <c r="X34" s="11">
        <f t="shared" si="9"/>
        <v>0</v>
      </c>
      <c r="Y34" s="11">
        <f t="shared" si="9"/>
        <v>0</v>
      </c>
    </row>
    <row r="35" spans="1:25" x14ac:dyDescent="0.2">
      <c r="A35" s="24" t="s">
        <v>29</v>
      </c>
      <c r="B35" s="11">
        <v>2000</v>
      </c>
      <c r="C35" s="11">
        <f t="shared" si="6"/>
        <v>2000</v>
      </c>
      <c r="D35" s="11">
        <f t="shared" si="9"/>
        <v>2000</v>
      </c>
      <c r="E35" s="11">
        <f t="shared" si="9"/>
        <v>2000</v>
      </c>
      <c r="F35" s="11">
        <f t="shared" si="9"/>
        <v>2000</v>
      </c>
      <c r="G35" s="11">
        <f t="shared" si="9"/>
        <v>2000</v>
      </c>
      <c r="H35" s="11">
        <f t="shared" si="9"/>
        <v>2000</v>
      </c>
      <c r="I35" s="11">
        <f t="shared" si="9"/>
        <v>2000</v>
      </c>
      <c r="J35" s="11">
        <f t="shared" si="9"/>
        <v>2000</v>
      </c>
      <c r="K35" s="11">
        <f t="shared" si="9"/>
        <v>2000</v>
      </c>
      <c r="L35" s="11">
        <f t="shared" si="9"/>
        <v>2000</v>
      </c>
      <c r="M35" s="11">
        <f t="shared" si="9"/>
        <v>2000</v>
      </c>
      <c r="N35" s="11">
        <f t="shared" si="9"/>
        <v>2000</v>
      </c>
      <c r="O35" s="11">
        <f t="shared" si="9"/>
        <v>2000</v>
      </c>
      <c r="P35" s="11">
        <f t="shared" si="9"/>
        <v>2000</v>
      </c>
      <c r="Q35" s="11">
        <f t="shared" si="9"/>
        <v>2000</v>
      </c>
      <c r="R35" s="11">
        <f t="shared" si="9"/>
        <v>2000</v>
      </c>
      <c r="S35" s="11">
        <f t="shared" si="9"/>
        <v>2000</v>
      </c>
      <c r="T35" s="11">
        <f t="shared" si="9"/>
        <v>2000</v>
      </c>
      <c r="U35" s="11">
        <f t="shared" si="9"/>
        <v>2000</v>
      </c>
      <c r="V35" s="11">
        <f t="shared" si="9"/>
        <v>2000</v>
      </c>
      <c r="W35" s="11">
        <f t="shared" si="9"/>
        <v>2000</v>
      </c>
      <c r="X35" s="11">
        <f t="shared" si="9"/>
        <v>2000</v>
      </c>
      <c r="Y35" s="11">
        <f t="shared" si="9"/>
        <v>2000</v>
      </c>
    </row>
    <row r="36" spans="1:25" x14ac:dyDescent="0.2">
      <c r="A36" s="24" t="s">
        <v>30</v>
      </c>
      <c r="B36" s="11">
        <v>0</v>
      </c>
      <c r="C36" s="11">
        <f t="shared" si="6"/>
        <v>0</v>
      </c>
      <c r="D36" s="11">
        <f t="shared" si="9"/>
        <v>0</v>
      </c>
      <c r="E36" s="11">
        <f t="shared" si="9"/>
        <v>0</v>
      </c>
      <c r="F36" s="11">
        <f t="shared" si="9"/>
        <v>0</v>
      </c>
      <c r="G36" s="11">
        <f t="shared" si="9"/>
        <v>0</v>
      </c>
      <c r="H36" s="11">
        <f t="shared" si="9"/>
        <v>0</v>
      </c>
      <c r="I36" s="11">
        <f t="shared" si="9"/>
        <v>0</v>
      </c>
      <c r="J36" s="11">
        <f t="shared" si="9"/>
        <v>0</v>
      </c>
      <c r="K36" s="11">
        <f t="shared" si="9"/>
        <v>0</v>
      </c>
      <c r="L36" s="11">
        <f t="shared" si="9"/>
        <v>0</v>
      </c>
      <c r="M36" s="11">
        <f t="shared" si="9"/>
        <v>0</v>
      </c>
      <c r="N36" s="11">
        <f t="shared" si="9"/>
        <v>0</v>
      </c>
      <c r="O36" s="11">
        <f t="shared" si="9"/>
        <v>0</v>
      </c>
      <c r="P36" s="11">
        <f t="shared" si="9"/>
        <v>0</v>
      </c>
      <c r="Q36" s="11">
        <f t="shared" si="9"/>
        <v>0</v>
      </c>
      <c r="R36" s="11">
        <f t="shared" si="9"/>
        <v>0</v>
      </c>
      <c r="S36" s="11">
        <f t="shared" si="9"/>
        <v>0</v>
      </c>
      <c r="T36" s="11">
        <f t="shared" si="9"/>
        <v>0</v>
      </c>
      <c r="U36" s="11">
        <f t="shared" si="9"/>
        <v>0</v>
      </c>
      <c r="V36" s="11">
        <f t="shared" si="9"/>
        <v>0</v>
      </c>
      <c r="W36" s="11">
        <f t="shared" si="9"/>
        <v>0</v>
      </c>
      <c r="X36" s="11">
        <f t="shared" si="9"/>
        <v>0</v>
      </c>
      <c r="Y36" s="11">
        <f t="shared" si="9"/>
        <v>0</v>
      </c>
    </row>
    <row r="37" spans="1:25" x14ac:dyDescent="0.2">
      <c r="A37" s="24" t="s">
        <v>31</v>
      </c>
      <c r="B37" s="11">
        <v>1300</v>
      </c>
      <c r="C37" s="11">
        <f t="shared" si="6"/>
        <v>1300</v>
      </c>
      <c r="D37" s="11">
        <f t="shared" si="9"/>
        <v>1300</v>
      </c>
      <c r="E37" s="11">
        <f t="shared" si="9"/>
        <v>1300</v>
      </c>
      <c r="F37" s="11">
        <f t="shared" si="9"/>
        <v>1300</v>
      </c>
      <c r="G37" s="11">
        <f t="shared" si="9"/>
        <v>1300</v>
      </c>
      <c r="H37" s="11">
        <f t="shared" si="9"/>
        <v>1300</v>
      </c>
      <c r="I37" s="11">
        <f t="shared" si="9"/>
        <v>1300</v>
      </c>
      <c r="J37" s="11">
        <f t="shared" si="9"/>
        <v>1300</v>
      </c>
      <c r="K37" s="11">
        <f t="shared" si="9"/>
        <v>1300</v>
      </c>
      <c r="L37" s="11">
        <f t="shared" si="9"/>
        <v>1300</v>
      </c>
      <c r="M37" s="11">
        <f t="shared" si="9"/>
        <v>1300</v>
      </c>
      <c r="N37" s="11">
        <f t="shared" si="9"/>
        <v>1300</v>
      </c>
      <c r="O37" s="11">
        <f t="shared" si="9"/>
        <v>1300</v>
      </c>
      <c r="P37" s="11">
        <f t="shared" si="9"/>
        <v>1300</v>
      </c>
      <c r="Q37" s="11">
        <f t="shared" si="9"/>
        <v>1300</v>
      </c>
      <c r="R37" s="11">
        <f t="shared" si="9"/>
        <v>1300</v>
      </c>
      <c r="S37" s="11">
        <f t="shared" si="9"/>
        <v>1300</v>
      </c>
      <c r="T37" s="11">
        <f t="shared" si="9"/>
        <v>1300</v>
      </c>
      <c r="U37" s="11">
        <f t="shared" si="9"/>
        <v>1300</v>
      </c>
      <c r="V37" s="11">
        <f t="shared" si="9"/>
        <v>1300</v>
      </c>
      <c r="W37" s="11">
        <f t="shared" si="9"/>
        <v>1300</v>
      </c>
      <c r="X37" s="11">
        <f t="shared" si="9"/>
        <v>1300</v>
      </c>
      <c r="Y37" s="11">
        <f t="shared" si="9"/>
        <v>1300</v>
      </c>
    </row>
    <row r="38" spans="1:25" x14ac:dyDescent="0.2">
      <c r="A38" s="24"/>
      <c r="B38" s="11"/>
      <c r="C38" s="11"/>
      <c r="D38" s="11"/>
      <c r="E38" s="11"/>
      <c r="F38" s="11"/>
      <c r="G38" s="11"/>
      <c r="H38" s="11"/>
      <c r="I38" s="11"/>
      <c r="J38" s="11"/>
      <c r="K38" s="11"/>
      <c r="L38" s="11"/>
      <c r="M38" s="11"/>
      <c r="N38" s="11"/>
      <c r="O38" s="11"/>
      <c r="P38" s="11"/>
      <c r="Q38" s="11"/>
      <c r="R38" s="11"/>
      <c r="S38" s="11"/>
      <c r="T38" s="11"/>
      <c r="U38" s="11"/>
      <c r="V38" s="11"/>
      <c r="W38" s="11"/>
      <c r="X38" s="11"/>
      <c r="Y38" s="11"/>
    </row>
    <row r="39" spans="1:25" x14ac:dyDescent="0.2">
      <c r="A39" s="23" t="s">
        <v>32</v>
      </c>
      <c r="B39" s="11">
        <f>SUM(B14:B37)</f>
        <v>37500</v>
      </c>
      <c r="C39" s="11">
        <f>SUM(C14:C37)</f>
        <v>37500</v>
      </c>
      <c r="D39" s="11">
        <f t="shared" ref="D39:P39" si="10">SUM(D14:D37)</f>
        <v>37500</v>
      </c>
      <c r="E39" s="11">
        <f t="shared" si="10"/>
        <v>37500</v>
      </c>
      <c r="F39" s="11">
        <f t="shared" si="10"/>
        <v>37500</v>
      </c>
      <c r="G39" s="11">
        <f t="shared" si="10"/>
        <v>37500</v>
      </c>
      <c r="H39" s="11">
        <f t="shared" si="10"/>
        <v>37500</v>
      </c>
      <c r="I39" s="11">
        <f t="shared" si="10"/>
        <v>37500</v>
      </c>
      <c r="J39" s="11">
        <f t="shared" si="10"/>
        <v>37500</v>
      </c>
      <c r="K39" s="11">
        <f t="shared" si="10"/>
        <v>37500</v>
      </c>
      <c r="L39" s="11">
        <f t="shared" si="10"/>
        <v>37500</v>
      </c>
      <c r="M39" s="11">
        <f t="shared" si="10"/>
        <v>37500</v>
      </c>
      <c r="N39" s="11">
        <f t="shared" si="10"/>
        <v>37500</v>
      </c>
      <c r="O39" s="11">
        <f t="shared" si="10"/>
        <v>37500</v>
      </c>
      <c r="P39" s="11">
        <f t="shared" si="10"/>
        <v>37500</v>
      </c>
      <c r="Q39" s="11">
        <f>SUM(Q14:Q37)</f>
        <v>37500</v>
      </c>
      <c r="R39" s="11">
        <f>SUM(R14:R37)</f>
        <v>37500</v>
      </c>
      <c r="S39" s="11">
        <f t="shared" ref="S39:Y39" si="11">SUM(S14:S37)</f>
        <v>37500</v>
      </c>
      <c r="T39" s="11">
        <f t="shared" si="11"/>
        <v>37500</v>
      </c>
      <c r="U39" s="11">
        <f t="shared" si="11"/>
        <v>37500</v>
      </c>
      <c r="V39" s="11">
        <f t="shared" si="11"/>
        <v>37500</v>
      </c>
      <c r="W39" s="11">
        <f t="shared" si="11"/>
        <v>37500</v>
      </c>
      <c r="X39" s="11">
        <f t="shared" si="11"/>
        <v>37500</v>
      </c>
      <c r="Y39" s="11">
        <f t="shared" si="11"/>
        <v>37500</v>
      </c>
    </row>
    <row r="40" spans="1:25" x14ac:dyDescent="0.2">
      <c r="A40" s="24"/>
      <c r="B40" s="11"/>
      <c r="C40" s="11"/>
      <c r="D40" s="11"/>
      <c r="E40" s="11"/>
      <c r="F40" s="11"/>
      <c r="G40" s="11"/>
      <c r="H40" s="11"/>
      <c r="I40" s="11"/>
      <c r="J40" s="11"/>
      <c r="K40" s="11"/>
      <c r="L40" s="11"/>
      <c r="M40" s="11"/>
      <c r="N40" s="11"/>
      <c r="O40" s="11"/>
      <c r="P40" s="11"/>
      <c r="Q40" s="11"/>
      <c r="R40" s="11"/>
      <c r="S40" s="11"/>
      <c r="T40" s="11"/>
      <c r="U40" s="11"/>
      <c r="V40" s="11"/>
      <c r="W40" s="11"/>
      <c r="X40" s="11"/>
      <c r="Y40" s="11"/>
    </row>
    <row r="41" spans="1:25" x14ac:dyDescent="0.2">
      <c r="A41" s="23" t="s">
        <v>33</v>
      </c>
      <c r="B41" s="11">
        <f>B4+B12-B39</f>
        <v>20000</v>
      </c>
      <c r="C41" s="11">
        <f t="shared" ref="C41:Y41" si="12">C4+C12-C39</f>
        <v>30000</v>
      </c>
      <c r="D41" s="11">
        <f t="shared" si="12"/>
        <v>40000</v>
      </c>
      <c r="E41" s="11">
        <f t="shared" si="12"/>
        <v>50000</v>
      </c>
      <c r="F41" s="11">
        <f t="shared" si="12"/>
        <v>60000</v>
      </c>
      <c r="G41" s="11">
        <f t="shared" si="12"/>
        <v>70000</v>
      </c>
      <c r="H41" s="11">
        <f t="shared" si="12"/>
        <v>80000</v>
      </c>
      <c r="I41" s="11">
        <f t="shared" si="12"/>
        <v>90000</v>
      </c>
      <c r="J41" s="11">
        <f t="shared" si="12"/>
        <v>100000</v>
      </c>
      <c r="K41" s="11">
        <f t="shared" si="12"/>
        <v>110000</v>
      </c>
      <c r="L41" s="11">
        <f t="shared" si="12"/>
        <v>120000</v>
      </c>
      <c r="M41" s="11">
        <f t="shared" si="12"/>
        <v>130000</v>
      </c>
      <c r="N41" s="11">
        <f t="shared" si="12"/>
        <v>140000</v>
      </c>
      <c r="O41" s="11">
        <f t="shared" si="12"/>
        <v>150000</v>
      </c>
      <c r="P41" s="11">
        <f t="shared" si="12"/>
        <v>160000</v>
      </c>
      <c r="Q41" s="11">
        <f t="shared" si="12"/>
        <v>170000</v>
      </c>
      <c r="R41" s="11">
        <f>R4+R12-R39</f>
        <v>180000</v>
      </c>
      <c r="S41" s="11">
        <f t="shared" si="12"/>
        <v>190000</v>
      </c>
      <c r="T41" s="11">
        <f t="shared" si="12"/>
        <v>200000</v>
      </c>
      <c r="U41" s="11">
        <f t="shared" si="12"/>
        <v>210000</v>
      </c>
      <c r="V41" s="11">
        <f t="shared" si="12"/>
        <v>220000</v>
      </c>
      <c r="W41" s="11">
        <f t="shared" si="12"/>
        <v>230000</v>
      </c>
      <c r="X41" s="11">
        <f t="shared" si="12"/>
        <v>240000</v>
      </c>
      <c r="Y41" s="11">
        <f t="shared" si="12"/>
        <v>250000</v>
      </c>
    </row>
    <row r="42" spans="1:25" ht="17" thickBot="1" x14ac:dyDescent="0.25">
      <c r="A42" s="27"/>
      <c r="B42" s="16"/>
      <c r="C42" s="16"/>
      <c r="D42" s="16"/>
      <c r="E42" s="16"/>
      <c r="F42" s="16"/>
      <c r="G42" s="16"/>
      <c r="H42" s="16"/>
      <c r="I42" s="16"/>
      <c r="J42" s="16"/>
      <c r="K42" s="16"/>
      <c r="L42" s="16"/>
      <c r="M42" s="16"/>
      <c r="N42" s="16"/>
      <c r="O42" s="16"/>
      <c r="P42" s="16"/>
      <c r="Q42" s="16"/>
      <c r="R42" s="16"/>
      <c r="S42" s="16"/>
      <c r="T42" s="16"/>
      <c r="U42" s="16"/>
      <c r="V42" s="16"/>
      <c r="W42" s="16"/>
      <c r="X42" s="16"/>
      <c r="Y42" s="16"/>
    </row>
  </sheetData>
  <mergeCells count="4">
    <mergeCell ref="A1:M1"/>
    <mergeCell ref="N1:Y1"/>
    <mergeCell ref="B5:M5"/>
    <mergeCell ref="N5:Y5"/>
  </mergeCells>
  <phoneticPr fontId="2" type="noConversion"/>
  <conditionalFormatting sqref="B7:Y41">
    <cfRule type="expression" dxfId="38" priority="6">
      <formula>$B$2="OMR"</formula>
    </cfRule>
    <cfRule type="expression" dxfId="37" priority="8">
      <formula>$B$2</formula>
    </cfRule>
    <cfRule type="expression" dxfId="36" priority="12">
      <formula>$B$2="INR"</formula>
    </cfRule>
    <cfRule type="expression" dxfId="35" priority="14">
      <formula>$B$2="AED"</formula>
    </cfRule>
  </conditionalFormatting>
  <conditionalFormatting sqref="B7:Y42">
    <cfRule type="expression" dxfId="34" priority="3">
      <formula>$B$2="SGD"</formula>
    </cfRule>
    <cfRule type="expression" dxfId="33" priority="5">
      <formula>$B$2="SAR"</formula>
    </cfRule>
    <cfRule type="expression" dxfId="32" priority="7">
      <formula>$B$2="EUR"</formula>
    </cfRule>
    <cfRule type="expression" dxfId="31" priority="9">
      <formula>$B$2="GBP"</formula>
    </cfRule>
    <cfRule type="expression" dxfId="30" priority="10">
      <formula>$B$2="CAD"</formula>
    </cfRule>
    <cfRule type="expression" dxfId="29" priority="11">
      <formula>$B$2="USD"</formula>
    </cfRule>
  </conditionalFormatting>
  <conditionalFormatting sqref="B4:Y4">
    <cfRule type="expression" dxfId="28" priority="1">
      <formula>$B$2="INR"</formula>
    </cfRule>
    <cfRule type="expression" dxfId="27" priority="2">
      <formula>$B$2="AED"</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A8BB032C-B40A-5B4E-B5DC-C198F9CD969B}">
          <x14:formula1>
            <xm:f>Sheet2!$A$2:$A$10</xm:f>
          </x14:formula1>
          <xm:sqref>B2</xm:sqref>
        </x14:dataValidation>
        <x14:dataValidation type="list" allowBlank="1" showInputMessage="1" showErrorMessage="1" xr:uid="{D37E6670-16F0-2849-90B0-E8C6DD90403C}">
          <x14:formula1>
            <xm:f>Sheet2!$C$2:$C$3</xm:f>
          </x14:formula1>
          <xm:sqref>E2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E392B-5AEB-C147-835B-9C5128F63F0A}">
  <dimension ref="A1:AP42"/>
  <sheetViews>
    <sheetView workbookViewId="0">
      <pane xSplit="2" ySplit="1" topLeftCell="C2" activePane="bottomRight" state="frozen"/>
      <selection pane="topRight" activeCell="C1" sqref="C1"/>
      <selection pane="bottomLeft" activeCell="A2" sqref="A2"/>
      <selection pane="bottomRight" activeCell="F46" sqref="F46"/>
    </sheetView>
  </sheetViews>
  <sheetFormatPr baseColWidth="10" defaultRowHeight="16" x14ac:dyDescent="0.2"/>
  <cols>
    <col min="1" max="1" width="31.33203125" bestFit="1" customWidth="1"/>
    <col min="2" max="37" width="15.6640625" customWidth="1"/>
  </cols>
  <sheetData>
    <row r="1" spans="1:42" ht="63" thickBot="1" x14ac:dyDescent="0.75">
      <c r="A1" s="73" t="s">
        <v>45</v>
      </c>
      <c r="B1" s="74"/>
      <c r="C1" s="74"/>
      <c r="D1" s="74"/>
      <c r="E1" s="74"/>
      <c r="F1" s="74"/>
      <c r="G1" s="74"/>
      <c r="H1" s="74"/>
      <c r="I1" s="74"/>
      <c r="J1" s="74"/>
      <c r="K1" s="74"/>
      <c r="L1" s="74"/>
      <c r="M1" s="74"/>
      <c r="N1" s="73" t="s">
        <v>45</v>
      </c>
      <c r="O1" s="74"/>
      <c r="P1" s="74"/>
      <c r="Q1" s="74"/>
      <c r="R1" s="74"/>
      <c r="S1" s="74"/>
      <c r="T1" s="74"/>
      <c r="U1" s="74"/>
      <c r="V1" s="74"/>
      <c r="W1" s="74"/>
      <c r="X1" s="74"/>
      <c r="Y1" s="75"/>
      <c r="Z1" s="73" t="s">
        <v>45</v>
      </c>
      <c r="AA1" s="74"/>
      <c r="AB1" s="74"/>
      <c r="AC1" s="74"/>
      <c r="AD1" s="74"/>
      <c r="AE1" s="74"/>
      <c r="AF1" s="74"/>
      <c r="AG1" s="74"/>
      <c r="AH1" s="74"/>
      <c r="AI1" s="74"/>
      <c r="AJ1" s="74"/>
      <c r="AK1" s="75"/>
      <c r="AL1" s="3"/>
      <c r="AM1" s="2"/>
      <c r="AN1" s="2"/>
      <c r="AO1" s="2"/>
      <c r="AP1" s="2"/>
    </row>
    <row r="2" spans="1:42" x14ac:dyDescent="0.2">
      <c r="A2" s="22" t="s">
        <v>42</v>
      </c>
      <c r="B2" s="7" t="s">
        <v>36</v>
      </c>
      <c r="C2" s="7"/>
      <c r="D2" s="7" t="s">
        <v>48</v>
      </c>
      <c r="E2" s="7" t="s">
        <v>47</v>
      </c>
      <c r="F2" s="8"/>
      <c r="G2" s="8"/>
      <c r="H2" s="9"/>
      <c r="I2" s="8"/>
      <c r="J2" s="8"/>
      <c r="K2" s="8"/>
      <c r="L2" s="8"/>
      <c r="M2" s="8"/>
      <c r="N2" s="8"/>
      <c r="O2" s="8"/>
      <c r="P2" s="8"/>
      <c r="Q2" s="8"/>
      <c r="R2" s="8"/>
      <c r="S2" s="8"/>
      <c r="T2" s="8"/>
      <c r="U2" s="8"/>
      <c r="V2" s="8"/>
      <c r="W2" s="8"/>
      <c r="X2" s="8"/>
      <c r="Y2" s="8"/>
      <c r="Z2" s="8"/>
      <c r="AA2" s="8"/>
      <c r="AB2" s="8"/>
      <c r="AC2" s="8"/>
      <c r="AD2" s="8"/>
      <c r="AE2" s="8"/>
      <c r="AF2" s="8"/>
      <c r="AG2" s="8"/>
      <c r="AH2" s="8"/>
      <c r="AI2" s="8"/>
      <c r="AJ2" s="8"/>
      <c r="AK2" s="10"/>
    </row>
    <row r="3" spans="1:42" x14ac:dyDescent="0.2">
      <c r="A3" s="23" t="s">
        <v>8</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2"/>
    </row>
    <row r="4" spans="1:42" x14ac:dyDescent="0.2">
      <c r="A4" s="24" t="s">
        <v>46</v>
      </c>
      <c r="B4" s="11">
        <v>10000</v>
      </c>
      <c r="C4" s="11">
        <f>IF(B41&lt;&gt;"",B41,"")</f>
        <v>20000</v>
      </c>
      <c r="D4" s="11">
        <f>IF(C41&lt;&gt;"",C41,"")</f>
        <v>30000</v>
      </c>
      <c r="E4" s="11">
        <f t="shared" ref="E4:P4" si="0">IF(D41&lt;&gt;"",D41,"")</f>
        <v>40000</v>
      </c>
      <c r="F4" s="11">
        <f t="shared" si="0"/>
        <v>50000</v>
      </c>
      <c r="G4" s="11">
        <f t="shared" si="0"/>
        <v>60000</v>
      </c>
      <c r="H4" s="11">
        <f t="shared" si="0"/>
        <v>70000</v>
      </c>
      <c r="I4" s="11">
        <f t="shared" si="0"/>
        <v>80000</v>
      </c>
      <c r="J4" s="11">
        <f t="shared" si="0"/>
        <v>90000</v>
      </c>
      <c r="K4" s="11">
        <f t="shared" si="0"/>
        <v>100000</v>
      </c>
      <c r="L4" s="11">
        <f t="shared" si="0"/>
        <v>110000</v>
      </c>
      <c r="M4" s="11">
        <f t="shared" si="0"/>
        <v>120000</v>
      </c>
      <c r="N4" s="11">
        <f t="shared" si="0"/>
        <v>130000</v>
      </c>
      <c r="O4" s="11">
        <f t="shared" si="0"/>
        <v>140000</v>
      </c>
      <c r="P4" s="11">
        <f t="shared" si="0"/>
        <v>150000</v>
      </c>
      <c r="Q4" s="11">
        <f>IF(P41&lt;&gt;"",P41,"")</f>
        <v>160000</v>
      </c>
      <c r="R4" s="11">
        <f>IF(Q41&lt;&gt;"",Q41,"")</f>
        <v>170000</v>
      </c>
      <c r="S4" s="11">
        <f t="shared" ref="S4:W4" si="1">IF(R41&lt;&gt;"",R41,"")</f>
        <v>180000</v>
      </c>
      <c r="T4" s="11">
        <f t="shared" si="1"/>
        <v>190000</v>
      </c>
      <c r="U4" s="11">
        <f t="shared" si="1"/>
        <v>200000</v>
      </c>
      <c r="V4" s="11">
        <f t="shared" si="1"/>
        <v>210000</v>
      </c>
      <c r="W4" s="11">
        <f t="shared" si="1"/>
        <v>220000</v>
      </c>
      <c r="X4" s="11">
        <f>IF(W41&lt;&gt;"",W41,"")</f>
        <v>230000</v>
      </c>
      <c r="Y4" s="11">
        <f>IF(X41&lt;&gt;"",X41,"")</f>
        <v>240000</v>
      </c>
      <c r="Z4" s="11">
        <f t="shared" ref="Z4:AC4" si="2">IF(Y41&lt;&gt;"",Y41,"")</f>
        <v>250000</v>
      </c>
      <c r="AA4" s="11">
        <f t="shared" si="2"/>
        <v>260000</v>
      </c>
      <c r="AB4" s="11">
        <f t="shared" si="2"/>
        <v>270000</v>
      </c>
      <c r="AC4" s="11">
        <f t="shared" si="2"/>
        <v>280000</v>
      </c>
      <c r="AD4" s="11">
        <f>IF(AC41&lt;&gt;"",AC41,"")</f>
        <v>290000</v>
      </c>
      <c r="AE4" s="11">
        <f>IF(AD41&lt;&gt;"",AD41,"")</f>
        <v>300000</v>
      </c>
      <c r="AF4" s="11">
        <f t="shared" ref="AF4:AK4" si="3">IF(AE41&lt;&gt;"",AE41,"")</f>
        <v>310000</v>
      </c>
      <c r="AG4" s="11">
        <f t="shared" si="3"/>
        <v>320000</v>
      </c>
      <c r="AH4" s="11">
        <f t="shared" si="3"/>
        <v>330000</v>
      </c>
      <c r="AI4" s="11">
        <f t="shared" si="3"/>
        <v>340000</v>
      </c>
      <c r="AJ4" s="11">
        <f t="shared" si="3"/>
        <v>350000</v>
      </c>
      <c r="AK4" s="11">
        <f t="shared" si="3"/>
        <v>360000</v>
      </c>
    </row>
    <row r="5" spans="1:42" x14ac:dyDescent="0.2">
      <c r="A5" s="24"/>
      <c r="B5" s="76"/>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7"/>
    </row>
    <row r="6" spans="1:42" x14ac:dyDescent="0.2">
      <c r="A6" s="24" t="s">
        <v>0</v>
      </c>
      <c r="B6" s="28">
        <f ca="1">TODAY()</f>
        <v>44710</v>
      </c>
      <c r="C6" s="28">
        <f ca="1">DATE(YEAR(B6),MONTH(B6)+1,DAY(B6))</f>
        <v>44741</v>
      </c>
      <c r="D6" s="28">
        <f t="shared" ref="D6:AK6" ca="1" si="4">DATE(YEAR(C6),MONTH(C6)+1,DAY(C6))</f>
        <v>44771</v>
      </c>
      <c r="E6" s="28">
        <f t="shared" ca="1" si="4"/>
        <v>44802</v>
      </c>
      <c r="F6" s="28">
        <f t="shared" ca="1" si="4"/>
        <v>44833</v>
      </c>
      <c r="G6" s="28">
        <f t="shared" ca="1" si="4"/>
        <v>44863</v>
      </c>
      <c r="H6" s="28">
        <f t="shared" ca="1" si="4"/>
        <v>44894</v>
      </c>
      <c r="I6" s="28">
        <f t="shared" ca="1" si="4"/>
        <v>44924</v>
      </c>
      <c r="J6" s="28">
        <f t="shared" ca="1" si="4"/>
        <v>44955</v>
      </c>
      <c r="K6" s="28">
        <f t="shared" ca="1" si="4"/>
        <v>44986</v>
      </c>
      <c r="L6" s="28">
        <f ca="1">DATE(YEAR(K6),MONTH(K6)+1,DAY(K6))</f>
        <v>45017</v>
      </c>
      <c r="M6" s="28">
        <f t="shared" ca="1" si="4"/>
        <v>45047</v>
      </c>
      <c r="N6" s="28">
        <f t="shared" ca="1" si="4"/>
        <v>45078</v>
      </c>
      <c r="O6" s="28">
        <f t="shared" ca="1" si="4"/>
        <v>45108</v>
      </c>
      <c r="P6" s="28">
        <f t="shared" ca="1" si="4"/>
        <v>45139</v>
      </c>
      <c r="Q6" s="28">
        <f t="shared" ca="1" si="4"/>
        <v>45170</v>
      </c>
      <c r="R6" s="28">
        <f t="shared" ca="1" si="4"/>
        <v>45200</v>
      </c>
      <c r="S6" s="28">
        <f t="shared" ca="1" si="4"/>
        <v>45231</v>
      </c>
      <c r="T6" s="28">
        <f ca="1">DATE(YEAR(S6),MONTH(S6)+1,DAY(S6))</f>
        <v>45261</v>
      </c>
      <c r="U6" s="28">
        <f t="shared" ca="1" si="4"/>
        <v>45292</v>
      </c>
      <c r="V6" s="28">
        <f t="shared" ca="1" si="4"/>
        <v>45323</v>
      </c>
      <c r="W6" s="28">
        <f t="shared" ca="1" si="4"/>
        <v>45352</v>
      </c>
      <c r="X6" s="28">
        <f t="shared" ca="1" si="4"/>
        <v>45383</v>
      </c>
      <c r="Y6" s="28">
        <f t="shared" ca="1" si="4"/>
        <v>45413</v>
      </c>
      <c r="Z6" s="28">
        <f t="shared" ca="1" si="4"/>
        <v>45444</v>
      </c>
      <c r="AA6" s="28">
        <f t="shared" ca="1" si="4"/>
        <v>45474</v>
      </c>
      <c r="AB6" s="28">
        <f t="shared" ca="1" si="4"/>
        <v>45505</v>
      </c>
      <c r="AC6" s="28">
        <f ca="1">DATE(YEAR(AB6),MONTH(AB6)+1,DAY(AB6))</f>
        <v>45536</v>
      </c>
      <c r="AD6" s="28">
        <f t="shared" ca="1" si="4"/>
        <v>45566</v>
      </c>
      <c r="AE6" s="28">
        <f t="shared" ca="1" si="4"/>
        <v>45597</v>
      </c>
      <c r="AF6" s="28">
        <f t="shared" ca="1" si="4"/>
        <v>45627</v>
      </c>
      <c r="AG6" s="28">
        <f t="shared" ca="1" si="4"/>
        <v>45658</v>
      </c>
      <c r="AH6" s="28">
        <f t="shared" ca="1" si="4"/>
        <v>45689</v>
      </c>
      <c r="AI6" s="28">
        <f t="shared" ca="1" si="4"/>
        <v>45717</v>
      </c>
      <c r="AJ6" s="28">
        <f ca="1">DATE(YEAR(AI6),MONTH(AI6)+1,DAY(AI6))</f>
        <v>45748</v>
      </c>
      <c r="AK6" s="28">
        <f t="shared" ca="1" si="4"/>
        <v>45778</v>
      </c>
    </row>
    <row r="7" spans="1:42" x14ac:dyDescent="0.2">
      <c r="A7" s="24" t="s">
        <v>1</v>
      </c>
      <c r="B7" s="11">
        <v>25000</v>
      </c>
      <c r="C7" s="11">
        <f>IF($E$2="Yes",$B$7,"")</f>
        <v>25000</v>
      </c>
      <c r="D7" s="11">
        <f t="shared" ref="D7:AK7" si="5">IF($E$2="Yes",$B$7,"")</f>
        <v>25000</v>
      </c>
      <c r="E7" s="11">
        <f t="shared" si="5"/>
        <v>25000</v>
      </c>
      <c r="F7" s="11">
        <f t="shared" si="5"/>
        <v>25000</v>
      </c>
      <c r="G7" s="11">
        <f t="shared" si="5"/>
        <v>25000</v>
      </c>
      <c r="H7" s="11">
        <f t="shared" si="5"/>
        <v>25000</v>
      </c>
      <c r="I7" s="11">
        <f t="shared" si="5"/>
        <v>25000</v>
      </c>
      <c r="J7" s="11">
        <f t="shared" si="5"/>
        <v>25000</v>
      </c>
      <c r="K7" s="11">
        <f t="shared" si="5"/>
        <v>25000</v>
      </c>
      <c r="L7" s="11">
        <f t="shared" si="5"/>
        <v>25000</v>
      </c>
      <c r="M7" s="11">
        <f t="shared" si="5"/>
        <v>25000</v>
      </c>
      <c r="N7" s="11">
        <f t="shared" si="5"/>
        <v>25000</v>
      </c>
      <c r="O7" s="11">
        <f t="shared" si="5"/>
        <v>25000</v>
      </c>
      <c r="P7" s="11">
        <f t="shared" si="5"/>
        <v>25000</v>
      </c>
      <c r="Q7" s="11">
        <f t="shared" si="5"/>
        <v>25000</v>
      </c>
      <c r="R7" s="11">
        <f>IF($E$2="Yes",$B$7,"")</f>
        <v>25000</v>
      </c>
      <c r="S7" s="11">
        <f t="shared" si="5"/>
        <v>25000</v>
      </c>
      <c r="T7" s="11">
        <f t="shared" si="5"/>
        <v>25000</v>
      </c>
      <c r="U7" s="11">
        <f t="shared" si="5"/>
        <v>25000</v>
      </c>
      <c r="V7" s="11">
        <f t="shared" si="5"/>
        <v>25000</v>
      </c>
      <c r="W7" s="11">
        <f t="shared" si="5"/>
        <v>25000</v>
      </c>
      <c r="X7" s="11">
        <f t="shared" si="5"/>
        <v>25000</v>
      </c>
      <c r="Y7" s="11">
        <f t="shared" si="5"/>
        <v>25000</v>
      </c>
      <c r="Z7" s="11">
        <f t="shared" si="5"/>
        <v>25000</v>
      </c>
      <c r="AA7" s="11">
        <f t="shared" si="5"/>
        <v>25000</v>
      </c>
      <c r="AB7" s="11">
        <f t="shared" si="5"/>
        <v>25000</v>
      </c>
      <c r="AC7" s="11">
        <f t="shared" si="5"/>
        <v>25000</v>
      </c>
      <c r="AD7" s="11">
        <f t="shared" si="5"/>
        <v>25000</v>
      </c>
      <c r="AE7" s="11">
        <f t="shared" si="5"/>
        <v>25000</v>
      </c>
      <c r="AF7" s="11">
        <f>IF($E$2="Yes",$B$7,"")</f>
        <v>25000</v>
      </c>
      <c r="AG7" s="11">
        <f t="shared" si="5"/>
        <v>25000</v>
      </c>
      <c r="AH7" s="11">
        <f t="shared" si="5"/>
        <v>25000</v>
      </c>
      <c r="AI7" s="11">
        <f t="shared" si="5"/>
        <v>25000</v>
      </c>
      <c r="AJ7" s="11">
        <f t="shared" si="5"/>
        <v>25000</v>
      </c>
      <c r="AK7" s="11">
        <f t="shared" si="5"/>
        <v>25000</v>
      </c>
    </row>
    <row r="8" spans="1:42" x14ac:dyDescent="0.2">
      <c r="A8" s="24" t="s">
        <v>2</v>
      </c>
      <c r="B8" s="11">
        <v>2500</v>
      </c>
      <c r="C8" s="11">
        <f>IF($E$2="Yes",$B$8,"")</f>
        <v>2500</v>
      </c>
      <c r="D8" s="11">
        <f t="shared" ref="D8:AA8" si="6">IF($E$2="Yes",$B$8,"")</f>
        <v>2500</v>
      </c>
      <c r="E8" s="11">
        <f t="shared" si="6"/>
        <v>2500</v>
      </c>
      <c r="F8" s="11">
        <f t="shared" si="6"/>
        <v>2500</v>
      </c>
      <c r="G8" s="11">
        <f t="shared" si="6"/>
        <v>2500</v>
      </c>
      <c r="H8" s="11">
        <f t="shared" si="6"/>
        <v>2500</v>
      </c>
      <c r="I8" s="11">
        <f t="shared" si="6"/>
        <v>2500</v>
      </c>
      <c r="J8" s="11">
        <f t="shared" si="6"/>
        <v>2500</v>
      </c>
      <c r="K8" s="11">
        <f t="shared" si="6"/>
        <v>2500</v>
      </c>
      <c r="L8" s="11">
        <f t="shared" si="6"/>
        <v>2500</v>
      </c>
      <c r="M8" s="11">
        <f t="shared" si="6"/>
        <v>2500</v>
      </c>
      <c r="N8" s="11">
        <f>IF($E$2="Yes",$B$8,"")</f>
        <v>2500</v>
      </c>
      <c r="O8" s="11">
        <f t="shared" si="6"/>
        <v>2500</v>
      </c>
      <c r="P8" s="11">
        <f t="shared" si="6"/>
        <v>2500</v>
      </c>
      <c r="Q8" s="11">
        <f t="shared" si="6"/>
        <v>2500</v>
      </c>
      <c r="R8" s="11">
        <f>IF($E$2="Yes",$B$8,"")</f>
        <v>2500</v>
      </c>
      <c r="S8" s="11">
        <f t="shared" si="6"/>
        <v>2500</v>
      </c>
      <c r="T8" s="11">
        <f t="shared" si="6"/>
        <v>2500</v>
      </c>
      <c r="U8" s="11">
        <f t="shared" si="6"/>
        <v>2500</v>
      </c>
      <c r="V8" s="11">
        <f t="shared" si="6"/>
        <v>2500</v>
      </c>
      <c r="W8" s="11">
        <f t="shared" si="6"/>
        <v>2500</v>
      </c>
      <c r="X8" s="11">
        <f t="shared" si="6"/>
        <v>2500</v>
      </c>
      <c r="Y8" s="11">
        <f t="shared" si="6"/>
        <v>2500</v>
      </c>
      <c r="Z8" s="11">
        <f>IF($E$2="Yes",$B$8,"")</f>
        <v>2500</v>
      </c>
      <c r="AA8" s="11">
        <f t="shared" si="6"/>
        <v>2500</v>
      </c>
      <c r="AB8" s="11">
        <f t="shared" ref="AB8:AJ8" si="7">IF($E$2="Yes",$B$8,"")</f>
        <v>2500</v>
      </c>
      <c r="AC8" s="11">
        <f t="shared" si="7"/>
        <v>2500</v>
      </c>
      <c r="AD8" s="11">
        <f t="shared" si="7"/>
        <v>2500</v>
      </c>
      <c r="AE8" s="11">
        <f t="shared" si="7"/>
        <v>2500</v>
      </c>
      <c r="AF8" s="11">
        <f t="shared" si="7"/>
        <v>2500</v>
      </c>
      <c r="AG8" s="11">
        <f t="shared" si="7"/>
        <v>2500</v>
      </c>
      <c r="AH8" s="11">
        <f t="shared" si="7"/>
        <v>2500</v>
      </c>
      <c r="AI8" s="11">
        <f t="shared" si="7"/>
        <v>2500</v>
      </c>
      <c r="AJ8" s="11">
        <f t="shared" si="7"/>
        <v>2500</v>
      </c>
      <c r="AK8" s="11">
        <f>IF($E$2="Yes",$B$8,"")</f>
        <v>2500</v>
      </c>
    </row>
    <row r="9" spans="1:42" x14ac:dyDescent="0.2">
      <c r="A9" s="24" t="s">
        <v>3</v>
      </c>
      <c r="B9" s="11">
        <v>3000</v>
      </c>
      <c r="C9" s="11">
        <f>IF($E$2="Yes",$B9,"")</f>
        <v>3000</v>
      </c>
      <c r="D9" s="11">
        <f t="shared" ref="D9:AK18" si="8">IF($E$2="Yes",$B9,"")</f>
        <v>3000</v>
      </c>
      <c r="E9" s="11">
        <f t="shared" si="8"/>
        <v>3000</v>
      </c>
      <c r="F9" s="11">
        <f t="shared" si="8"/>
        <v>3000</v>
      </c>
      <c r="G9" s="11">
        <f t="shared" si="8"/>
        <v>3000</v>
      </c>
      <c r="H9" s="11">
        <f t="shared" si="8"/>
        <v>3000</v>
      </c>
      <c r="I9" s="11">
        <f t="shared" si="8"/>
        <v>3000</v>
      </c>
      <c r="J9" s="11">
        <f t="shared" si="8"/>
        <v>3000</v>
      </c>
      <c r="K9" s="11">
        <f t="shared" si="8"/>
        <v>3000</v>
      </c>
      <c r="L9" s="11">
        <f t="shared" si="8"/>
        <v>3000</v>
      </c>
      <c r="M9" s="11">
        <f t="shared" si="8"/>
        <v>3000</v>
      </c>
      <c r="N9" s="11">
        <f t="shared" si="8"/>
        <v>3000</v>
      </c>
      <c r="O9" s="11">
        <f t="shared" si="8"/>
        <v>3000</v>
      </c>
      <c r="P9" s="11">
        <f t="shared" si="8"/>
        <v>3000</v>
      </c>
      <c r="Q9" s="11">
        <f t="shared" si="8"/>
        <v>3000</v>
      </c>
      <c r="R9" s="11">
        <f t="shared" si="8"/>
        <v>3000</v>
      </c>
      <c r="S9" s="11">
        <f t="shared" si="8"/>
        <v>3000</v>
      </c>
      <c r="T9" s="11">
        <f t="shared" si="8"/>
        <v>3000</v>
      </c>
      <c r="U9" s="11">
        <f t="shared" si="8"/>
        <v>3000</v>
      </c>
      <c r="V9" s="11">
        <f t="shared" si="8"/>
        <v>3000</v>
      </c>
      <c r="W9" s="11">
        <f t="shared" si="8"/>
        <v>3000</v>
      </c>
      <c r="X9" s="11">
        <f t="shared" si="8"/>
        <v>3000</v>
      </c>
      <c r="Y9" s="11">
        <f t="shared" si="8"/>
        <v>3000</v>
      </c>
      <c r="Z9" s="11">
        <f t="shared" si="8"/>
        <v>3000</v>
      </c>
      <c r="AA9" s="11">
        <f t="shared" si="8"/>
        <v>3000</v>
      </c>
      <c r="AB9" s="11">
        <f t="shared" si="8"/>
        <v>3000</v>
      </c>
      <c r="AC9" s="11">
        <f t="shared" si="8"/>
        <v>3000</v>
      </c>
      <c r="AD9" s="11">
        <f t="shared" si="8"/>
        <v>3000</v>
      </c>
      <c r="AE9" s="11">
        <f t="shared" si="8"/>
        <v>3000</v>
      </c>
      <c r="AF9" s="11">
        <f t="shared" si="8"/>
        <v>3000</v>
      </c>
      <c r="AG9" s="11">
        <f t="shared" si="8"/>
        <v>3000</v>
      </c>
      <c r="AH9" s="11">
        <f t="shared" si="8"/>
        <v>3000</v>
      </c>
      <c r="AI9" s="11">
        <f t="shared" si="8"/>
        <v>3000</v>
      </c>
      <c r="AJ9" s="11">
        <f t="shared" si="8"/>
        <v>3000</v>
      </c>
      <c r="AK9" s="11">
        <f t="shared" si="8"/>
        <v>3000</v>
      </c>
    </row>
    <row r="10" spans="1:42" x14ac:dyDescent="0.2">
      <c r="A10" s="24" t="s">
        <v>4</v>
      </c>
      <c r="B10" s="11">
        <v>15000</v>
      </c>
      <c r="C10" s="11">
        <f t="shared" ref="C10:R33" si="9">IF($E$2="Yes",$B10,"")</f>
        <v>15000</v>
      </c>
      <c r="D10" s="11">
        <f t="shared" si="9"/>
        <v>15000</v>
      </c>
      <c r="E10" s="11">
        <f t="shared" si="9"/>
        <v>15000</v>
      </c>
      <c r="F10" s="11">
        <f t="shared" si="9"/>
        <v>15000</v>
      </c>
      <c r="G10" s="11">
        <f t="shared" si="9"/>
        <v>15000</v>
      </c>
      <c r="H10" s="11">
        <f t="shared" si="9"/>
        <v>15000</v>
      </c>
      <c r="I10" s="11">
        <f t="shared" si="9"/>
        <v>15000</v>
      </c>
      <c r="J10" s="11">
        <f t="shared" si="9"/>
        <v>15000</v>
      </c>
      <c r="K10" s="11">
        <f t="shared" si="9"/>
        <v>15000</v>
      </c>
      <c r="L10" s="11">
        <f t="shared" si="9"/>
        <v>15000</v>
      </c>
      <c r="M10" s="11">
        <f t="shared" si="9"/>
        <v>15000</v>
      </c>
      <c r="N10" s="11">
        <f t="shared" si="9"/>
        <v>15000</v>
      </c>
      <c r="O10" s="11">
        <f t="shared" si="9"/>
        <v>15000</v>
      </c>
      <c r="P10" s="11">
        <f t="shared" si="9"/>
        <v>15000</v>
      </c>
      <c r="Q10" s="11">
        <f t="shared" si="9"/>
        <v>15000</v>
      </c>
      <c r="R10" s="11">
        <f t="shared" si="9"/>
        <v>15000</v>
      </c>
      <c r="S10" s="11">
        <f t="shared" si="8"/>
        <v>15000</v>
      </c>
      <c r="T10" s="11">
        <f t="shared" si="8"/>
        <v>15000</v>
      </c>
      <c r="U10" s="11">
        <f t="shared" si="8"/>
        <v>15000</v>
      </c>
      <c r="V10" s="11">
        <f t="shared" si="8"/>
        <v>15000</v>
      </c>
      <c r="W10" s="11">
        <f t="shared" si="8"/>
        <v>15000</v>
      </c>
      <c r="X10" s="11">
        <f t="shared" si="8"/>
        <v>15000</v>
      </c>
      <c r="Y10" s="11">
        <f t="shared" si="8"/>
        <v>15000</v>
      </c>
      <c r="Z10" s="11">
        <f t="shared" si="8"/>
        <v>15000</v>
      </c>
      <c r="AA10" s="11">
        <f t="shared" si="8"/>
        <v>15000</v>
      </c>
      <c r="AB10" s="11">
        <f t="shared" si="8"/>
        <v>15000</v>
      </c>
      <c r="AC10" s="11">
        <f t="shared" si="8"/>
        <v>15000</v>
      </c>
      <c r="AD10" s="11">
        <f t="shared" si="8"/>
        <v>15000</v>
      </c>
      <c r="AE10" s="11">
        <f t="shared" si="8"/>
        <v>15000</v>
      </c>
      <c r="AF10" s="11">
        <f t="shared" si="8"/>
        <v>15000</v>
      </c>
      <c r="AG10" s="11">
        <f t="shared" si="8"/>
        <v>15000</v>
      </c>
      <c r="AH10" s="11">
        <f t="shared" si="8"/>
        <v>15000</v>
      </c>
      <c r="AI10" s="11">
        <f t="shared" si="8"/>
        <v>15000</v>
      </c>
      <c r="AJ10" s="11">
        <f t="shared" si="8"/>
        <v>15000</v>
      </c>
      <c r="AK10" s="11">
        <f t="shared" si="8"/>
        <v>15000</v>
      </c>
    </row>
    <row r="11" spans="1:42" x14ac:dyDescent="0.2">
      <c r="A11" s="24" t="s">
        <v>5</v>
      </c>
      <c r="B11" s="11">
        <v>2000</v>
      </c>
      <c r="C11" s="11">
        <f t="shared" si="9"/>
        <v>2000</v>
      </c>
      <c r="D11" s="11">
        <f t="shared" si="8"/>
        <v>2000</v>
      </c>
      <c r="E11" s="11">
        <f t="shared" si="8"/>
        <v>2000</v>
      </c>
      <c r="F11" s="11">
        <f t="shared" si="8"/>
        <v>2000</v>
      </c>
      <c r="G11" s="11">
        <f t="shared" si="8"/>
        <v>2000</v>
      </c>
      <c r="H11" s="11">
        <f t="shared" si="8"/>
        <v>2000</v>
      </c>
      <c r="I11" s="11">
        <f t="shared" si="8"/>
        <v>2000</v>
      </c>
      <c r="J11" s="11">
        <f t="shared" si="8"/>
        <v>2000</v>
      </c>
      <c r="K11" s="11">
        <f t="shared" si="8"/>
        <v>2000</v>
      </c>
      <c r="L11" s="11">
        <f t="shared" si="8"/>
        <v>2000</v>
      </c>
      <c r="M11" s="11">
        <f t="shared" si="8"/>
        <v>2000</v>
      </c>
      <c r="N11" s="11">
        <f t="shared" si="8"/>
        <v>2000</v>
      </c>
      <c r="O11" s="11">
        <f t="shared" si="8"/>
        <v>2000</v>
      </c>
      <c r="P11" s="11">
        <f t="shared" si="8"/>
        <v>2000</v>
      </c>
      <c r="Q11" s="11">
        <f t="shared" si="8"/>
        <v>2000</v>
      </c>
      <c r="R11" s="11">
        <f t="shared" si="8"/>
        <v>2000</v>
      </c>
      <c r="S11" s="11">
        <f t="shared" si="8"/>
        <v>2000</v>
      </c>
      <c r="T11" s="11">
        <f t="shared" si="8"/>
        <v>2000</v>
      </c>
      <c r="U11" s="11">
        <f t="shared" si="8"/>
        <v>2000</v>
      </c>
      <c r="V11" s="11">
        <f t="shared" si="8"/>
        <v>2000</v>
      </c>
      <c r="W11" s="11">
        <f t="shared" si="8"/>
        <v>2000</v>
      </c>
      <c r="X11" s="11">
        <f t="shared" si="8"/>
        <v>2000</v>
      </c>
      <c r="Y11" s="11">
        <f t="shared" si="8"/>
        <v>2000</v>
      </c>
      <c r="Z11" s="11">
        <f t="shared" si="8"/>
        <v>2000</v>
      </c>
      <c r="AA11" s="11">
        <f t="shared" si="8"/>
        <v>2000</v>
      </c>
      <c r="AB11" s="11">
        <f t="shared" si="8"/>
        <v>2000</v>
      </c>
      <c r="AC11" s="11">
        <f t="shared" si="8"/>
        <v>2000</v>
      </c>
      <c r="AD11" s="11">
        <f t="shared" si="8"/>
        <v>2000</v>
      </c>
      <c r="AE11" s="11">
        <f t="shared" si="8"/>
        <v>2000</v>
      </c>
      <c r="AF11" s="11">
        <f t="shared" si="8"/>
        <v>2000</v>
      </c>
      <c r="AG11" s="11">
        <f t="shared" si="8"/>
        <v>2000</v>
      </c>
      <c r="AH11" s="11">
        <f t="shared" si="8"/>
        <v>2000</v>
      </c>
      <c r="AI11" s="11">
        <f t="shared" si="8"/>
        <v>2000</v>
      </c>
      <c r="AJ11" s="11">
        <f t="shared" si="8"/>
        <v>2000</v>
      </c>
      <c r="AK11" s="11">
        <f t="shared" si="8"/>
        <v>2000</v>
      </c>
    </row>
    <row r="12" spans="1:42" s="1" customFormat="1" x14ac:dyDescent="0.2">
      <c r="A12" s="23" t="s">
        <v>6</v>
      </c>
      <c r="B12" s="15">
        <f>SUM(B7:B11)</f>
        <v>47500</v>
      </c>
      <c r="C12" s="11">
        <f t="shared" si="9"/>
        <v>47500</v>
      </c>
      <c r="D12" s="11">
        <f t="shared" si="8"/>
        <v>47500</v>
      </c>
      <c r="E12" s="11">
        <f t="shared" si="8"/>
        <v>47500</v>
      </c>
      <c r="F12" s="11">
        <f t="shared" si="8"/>
        <v>47500</v>
      </c>
      <c r="G12" s="11">
        <f t="shared" si="8"/>
        <v>47500</v>
      </c>
      <c r="H12" s="11">
        <f t="shared" si="8"/>
        <v>47500</v>
      </c>
      <c r="I12" s="11">
        <f t="shared" si="8"/>
        <v>47500</v>
      </c>
      <c r="J12" s="11">
        <f t="shared" si="8"/>
        <v>47500</v>
      </c>
      <c r="K12" s="11">
        <f t="shared" si="8"/>
        <v>47500</v>
      </c>
      <c r="L12" s="11">
        <f t="shared" si="8"/>
        <v>47500</v>
      </c>
      <c r="M12" s="11">
        <f t="shared" si="8"/>
        <v>47500</v>
      </c>
      <c r="N12" s="11">
        <f t="shared" si="8"/>
        <v>47500</v>
      </c>
      <c r="O12" s="11">
        <f t="shared" si="8"/>
        <v>47500</v>
      </c>
      <c r="P12" s="11">
        <f t="shared" si="8"/>
        <v>47500</v>
      </c>
      <c r="Q12" s="11">
        <f t="shared" si="8"/>
        <v>47500</v>
      </c>
      <c r="R12" s="11">
        <f t="shared" si="8"/>
        <v>47500</v>
      </c>
      <c r="S12" s="11">
        <f t="shared" si="8"/>
        <v>47500</v>
      </c>
      <c r="T12" s="11">
        <f t="shared" si="8"/>
        <v>47500</v>
      </c>
      <c r="U12" s="11">
        <f t="shared" si="8"/>
        <v>47500</v>
      </c>
      <c r="V12" s="11">
        <f t="shared" si="8"/>
        <v>47500</v>
      </c>
      <c r="W12" s="11">
        <f t="shared" si="8"/>
        <v>47500</v>
      </c>
      <c r="X12" s="11">
        <f t="shared" si="8"/>
        <v>47500</v>
      </c>
      <c r="Y12" s="11">
        <f t="shared" si="8"/>
        <v>47500</v>
      </c>
      <c r="Z12" s="11">
        <f t="shared" si="8"/>
        <v>47500</v>
      </c>
      <c r="AA12" s="11">
        <f t="shared" si="8"/>
        <v>47500</v>
      </c>
      <c r="AB12" s="11">
        <f t="shared" si="8"/>
        <v>47500</v>
      </c>
      <c r="AC12" s="11">
        <f t="shared" si="8"/>
        <v>47500</v>
      </c>
      <c r="AD12" s="11">
        <f t="shared" si="8"/>
        <v>47500</v>
      </c>
      <c r="AE12" s="11">
        <f t="shared" si="8"/>
        <v>47500</v>
      </c>
      <c r="AF12" s="11">
        <f t="shared" si="8"/>
        <v>47500</v>
      </c>
      <c r="AG12" s="11">
        <f t="shared" si="8"/>
        <v>47500</v>
      </c>
      <c r="AH12" s="11">
        <f t="shared" si="8"/>
        <v>47500</v>
      </c>
      <c r="AI12" s="11">
        <f t="shared" si="8"/>
        <v>47500</v>
      </c>
      <c r="AJ12" s="11">
        <f t="shared" si="8"/>
        <v>47500</v>
      </c>
      <c r="AK12" s="11">
        <f t="shared" si="8"/>
        <v>47500</v>
      </c>
    </row>
    <row r="13" spans="1:42" x14ac:dyDescent="0.2">
      <c r="A13" s="24"/>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row>
    <row r="14" spans="1:42" x14ac:dyDescent="0.2">
      <c r="A14" s="23" t="s">
        <v>7</v>
      </c>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row>
    <row r="15" spans="1:42" x14ac:dyDescent="0.2">
      <c r="A15" s="24" t="s">
        <v>9</v>
      </c>
      <c r="B15" s="11">
        <v>5000</v>
      </c>
      <c r="C15" s="11">
        <f t="shared" si="9"/>
        <v>5000</v>
      </c>
      <c r="D15" s="11">
        <f t="shared" si="8"/>
        <v>5000</v>
      </c>
      <c r="E15" s="11">
        <f t="shared" si="8"/>
        <v>5000</v>
      </c>
      <c r="F15" s="11">
        <f t="shared" si="8"/>
        <v>5000</v>
      </c>
      <c r="G15" s="11">
        <f t="shared" si="8"/>
        <v>5000</v>
      </c>
      <c r="H15" s="11">
        <f t="shared" si="8"/>
        <v>5000</v>
      </c>
      <c r="I15" s="11">
        <f t="shared" si="8"/>
        <v>5000</v>
      </c>
      <c r="J15" s="11">
        <f t="shared" si="8"/>
        <v>5000</v>
      </c>
      <c r="K15" s="11">
        <f t="shared" si="8"/>
        <v>5000</v>
      </c>
      <c r="L15" s="11">
        <f t="shared" si="8"/>
        <v>5000</v>
      </c>
      <c r="M15" s="11">
        <f t="shared" si="8"/>
        <v>5000</v>
      </c>
      <c r="N15" s="11">
        <f t="shared" si="8"/>
        <v>5000</v>
      </c>
      <c r="O15" s="11">
        <f t="shared" si="8"/>
        <v>5000</v>
      </c>
      <c r="P15" s="11">
        <f t="shared" si="8"/>
        <v>5000</v>
      </c>
      <c r="Q15" s="11">
        <f t="shared" si="8"/>
        <v>5000</v>
      </c>
      <c r="R15" s="11">
        <f t="shared" si="8"/>
        <v>5000</v>
      </c>
      <c r="S15" s="11">
        <f t="shared" si="8"/>
        <v>5000</v>
      </c>
      <c r="T15" s="11">
        <f t="shared" si="8"/>
        <v>5000</v>
      </c>
      <c r="U15" s="11">
        <f t="shared" si="8"/>
        <v>5000</v>
      </c>
      <c r="V15" s="11">
        <f t="shared" si="8"/>
        <v>5000</v>
      </c>
      <c r="W15" s="11">
        <f t="shared" si="8"/>
        <v>5000</v>
      </c>
      <c r="X15" s="11">
        <f t="shared" si="8"/>
        <v>5000</v>
      </c>
      <c r="Y15" s="11">
        <f t="shared" si="8"/>
        <v>5000</v>
      </c>
      <c r="Z15" s="11">
        <f t="shared" si="8"/>
        <v>5000</v>
      </c>
      <c r="AA15" s="11">
        <f t="shared" si="8"/>
        <v>5000</v>
      </c>
      <c r="AB15" s="11">
        <f t="shared" si="8"/>
        <v>5000</v>
      </c>
      <c r="AC15" s="11">
        <f t="shared" si="8"/>
        <v>5000</v>
      </c>
      <c r="AD15" s="11">
        <f t="shared" si="8"/>
        <v>5000</v>
      </c>
      <c r="AE15" s="11">
        <f t="shared" si="8"/>
        <v>5000</v>
      </c>
      <c r="AF15" s="11">
        <f t="shared" si="8"/>
        <v>5000</v>
      </c>
      <c r="AG15" s="11">
        <f t="shared" si="8"/>
        <v>5000</v>
      </c>
      <c r="AH15" s="11">
        <f t="shared" si="8"/>
        <v>5000</v>
      </c>
      <c r="AI15" s="11">
        <f t="shared" si="8"/>
        <v>5000</v>
      </c>
      <c r="AJ15" s="11">
        <f t="shared" si="8"/>
        <v>5000</v>
      </c>
      <c r="AK15" s="11">
        <f t="shared" si="8"/>
        <v>5000</v>
      </c>
    </row>
    <row r="16" spans="1:42" x14ac:dyDescent="0.2">
      <c r="A16" s="24" t="s">
        <v>10</v>
      </c>
      <c r="B16" s="11">
        <v>5000</v>
      </c>
      <c r="C16" s="11">
        <f t="shared" si="9"/>
        <v>5000</v>
      </c>
      <c r="D16" s="11">
        <f t="shared" si="8"/>
        <v>5000</v>
      </c>
      <c r="E16" s="11">
        <f t="shared" si="8"/>
        <v>5000</v>
      </c>
      <c r="F16" s="11">
        <f t="shared" si="8"/>
        <v>5000</v>
      </c>
      <c r="G16" s="11">
        <f t="shared" si="8"/>
        <v>5000</v>
      </c>
      <c r="H16" s="11">
        <f t="shared" si="8"/>
        <v>5000</v>
      </c>
      <c r="I16" s="11">
        <f t="shared" si="8"/>
        <v>5000</v>
      </c>
      <c r="J16" s="11">
        <f t="shared" si="8"/>
        <v>5000</v>
      </c>
      <c r="K16" s="11">
        <f t="shared" si="8"/>
        <v>5000</v>
      </c>
      <c r="L16" s="11">
        <f t="shared" si="8"/>
        <v>5000</v>
      </c>
      <c r="M16" s="11">
        <f t="shared" si="8"/>
        <v>5000</v>
      </c>
      <c r="N16" s="11">
        <f t="shared" si="8"/>
        <v>5000</v>
      </c>
      <c r="O16" s="11">
        <f t="shared" si="8"/>
        <v>5000</v>
      </c>
      <c r="P16" s="11">
        <f t="shared" si="8"/>
        <v>5000</v>
      </c>
      <c r="Q16" s="11">
        <f t="shared" si="8"/>
        <v>5000</v>
      </c>
      <c r="R16" s="11">
        <f t="shared" si="8"/>
        <v>5000</v>
      </c>
      <c r="S16" s="11">
        <f t="shared" si="8"/>
        <v>5000</v>
      </c>
      <c r="T16" s="11">
        <f t="shared" si="8"/>
        <v>5000</v>
      </c>
      <c r="U16" s="11">
        <f t="shared" si="8"/>
        <v>5000</v>
      </c>
      <c r="V16" s="11">
        <f t="shared" si="8"/>
        <v>5000</v>
      </c>
      <c r="W16" s="11">
        <f t="shared" si="8"/>
        <v>5000</v>
      </c>
      <c r="X16" s="11">
        <f t="shared" si="8"/>
        <v>5000</v>
      </c>
      <c r="Y16" s="11">
        <f t="shared" si="8"/>
        <v>5000</v>
      </c>
      <c r="Z16" s="11">
        <f t="shared" si="8"/>
        <v>5000</v>
      </c>
      <c r="AA16" s="11">
        <f t="shared" si="8"/>
        <v>5000</v>
      </c>
      <c r="AB16" s="11">
        <f t="shared" si="8"/>
        <v>5000</v>
      </c>
      <c r="AC16" s="11">
        <f t="shared" si="8"/>
        <v>5000</v>
      </c>
      <c r="AD16" s="11">
        <f t="shared" si="8"/>
        <v>5000</v>
      </c>
      <c r="AE16" s="11">
        <f t="shared" si="8"/>
        <v>5000</v>
      </c>
      <c r="AF16" s="11">
        <f t="shared" si="8"/>
        <v>5000</v>
      </c>
      <c r="AG16" s="11">
        <f t="shared" si="8"/>
        <v>5000</v>
      </c>
      <c r="AH16" s="11">
        <f t="shared" si="8"/>
        <v>5000</v>
      </c>
      <c r="AI16" s="11">
        <f t="shared" si="8"/>
        <v>5000</v>
      </c>
      <c r="AJ16" s="11">
        <f t="shared" si="8"/>
        <v>5000</v>
      </c>
      <c r="AK16" s="11">
        <f t="shared" si="8"/>
        <v>5000</v>
      </c>
    </row>
    <row r="17" spans="1:37" x14ac:dyDescent="0.2">
      <c r="A17" s="24" t="s">
        <v>11</v>
      </c>
      <c r="B17" s="11">
        <v>3000</v>
      </c>
      <c r="C17" s="11">
        <f t="shared" si="9"/>
        <v>3000</v>
      </c>
      <c r="D17" s="11">
        <f t="shared" si="8"/>
        <v>3000</v>
      </c>
      <c r="E17" s="11">
        <f t="shared" si="8"/>
        <v>3000</v>
      </c>
      <c r="F17" s="11">
        <f t="shared" si="8"/>
        <v>3000</v>
      </c>
      <c r="G17" s="11">
        <f t="shared" si="8"/>
        <v>3000</v>
      </c>
      <c r="H17" s="11">
        <f t="shared" si="8"/>
        <v>3000</v>
      </c>
      <c r="I17" s="11">
        <f t="shared" si="8"/>
        <v>3000</v>
      </c>
      <c r="J17" s="11">
        <f t="shared" si="8"/>
        <v>3000</v>
      </c>
      <c r="K17" s="11">
        <f t="shared" si="8"/>
        <v>3000</v>
      </c>
      <c r="L17" s="11">
        <f t="shared" si="8"/>
        <v>3000</v>
      </c>
      <c r="M17" s="11">
        <f t="shared" si="8"/>
        <v>3000</v>
      </c>
      <c r="N17" s="11">
        <f t="shared" si="8"/>
        <v>3000</v>
      </c>
      <c r="O17" s="11">
        <f t="shared" si="8"/>
        <v>3000</v>
      </c>
      <c r="P17" s="11">
        <f t="shared" si="8"/>
        <v>3000</v>
      </c>
      <c r="Q17" s="11">
        <f t="shared" si="8"/>
        <v>3000</v>
      </c>
      <c r="R17" s="11">
        <f t="shared" si="8"/>
        <v>3000</v>
      </c>
      <c r="S17" s="11">
        <f t="shared" si="8"/>
        <v>3000</v>
      </c>
      <c r="T17" s="11">
        <f t="shared" si="8"/>
        <v>3000</v>
      </c>
      <c r="U17" s="11">
        <f t="shared" si="8"/>
        <v>3000</v>
      </c>
      <c r="V17" s="11">
        <f t="shared" si="8"/>
        <v>3000</v>
      </c>
      <c r="W17" s="11">
        <f t="shared" si="8"/>
        <v>3000</v>
      </c>
      <c r="X17" s="11">
        <f t="shared" si="8"/>
        <v>3000</v>
      </c>
      <c r="Y17" s="11">
        <f t="shared" si="8"/>
        <v>3000</v>
      </c>
      <c r="Z17" s="11">
        <f t="shared" si="8"/>
        <v>3000</v>
      </c>
      <c r="AA17" s="11">
        <f t="shared" si="8"/>
        <v>3000</v>
      </c>
      <c r="AB17" s="11">
        <f t="shared" si="8"/>
        <v>3000</v>
      </c>
      <c r="AC17" s="11">
        <f t="shared" si="8"/>
        <v>3000</v>
      </c>
      <c r="AD17" s="11">
        <f t="shared" si="8"/>
        <v>3000</v>
      </c>
      <c r="AE17" s="11">
        <f t="shared" si="8"/>
        <v>3000</v>
      </c>
      <c r="AF17" s="11">
        <f t="shared" si="8"/>
        <v>3000</v>
      </c>
      <c r="AG17" s="11">
        <f t="shared" si="8"/>
        <v>3000</v>
      </c>
      <c r="AH17" s="11">
        <f t="shared" si="8"/>
        <v>3000</v>
      </c>
      <c r="AI17" s="11">
        <f t="shared" si="8"/>
        <v>3000</v>
      </c>
      <c r="AJ17" s="11">
        <f t="shared" si="8"/>
        <v>3000</v>
      </c>
      <c r="AK17" s="11">
        <f t="shared" si="8"/>
        <v>3000</v>
      </c>
    </row>
    <row r="18" spans="1:37" x14ac:dyDescent="0.2">
      <c r="A18" s="24" t="s">
        <v>12</v>
      </c>
      <c r="B18" s="11">
        <v>3000</v>
      </c>
      <c r="C18" s="11">
        <f t="shared" si="9"/>
        <v>3000</v>
      </c>
      <c r="D18" s="11">
        <f t="shared" si="8"/>
        <v>3000</v>
      </c>
      <c r="E18" s="11">
        <f t="shared" si="8"/>
        <v>3000</v>
      </c>
      <c r="F18" s="11">
        <f t="shared" si="8"/>
        <v>3000</v>
      </c>
      <c r="G18" s="11">
        <f t="shared" si="8"/>
        <v>3000</v>
      </c>
      <c r="H18" s="11">
        <f t="shared" si="8"/>
        <v>3000</v>
      </c>
      <c r="I18" s="11">
        <f t="shared" si="8"/>
        <v>3000</v>
      </c>
      <c r="J18" s="11">
        <f t="shared" si="8"/>
        <v>3000</v>
      </c>
      <c r="K18" s="11">
        <f t="shared" si="8"/>
        <v>3000</v>
      </c>
      <c r="L18" s="11">
        <f t="shared" si="8"/>
        <v>3000</v>
      </c>
      <c r="M18" s="11">
        <f t="shared" si="8"/>
        <v>3000</v>
      </c>
      <c r="N18" s="11">
        <f t="shared" si="8"/>
        <v>3000</v>
      </c>
      <c r="O18" s="11">
        <f t="shared" si="8"/>
        <v>3000</v>
      </c>
      <c r="P18" s="11">
        <f t="shared" si="8"/>
        <v>3000</v>
      </c>
      <c r="Q18" s="11">
        <f t="shared" si="8"/>
        <v>3000</v>
      </c>
      <c r="R18" s="11">
        <f t="shared" si="8"/>
        <v>3000</v>
      </c>
      <c r="S18" s="11">
        <f t="shared" si="8"/>
        <v>3000</v>
      </c>
      <c r="T18" s="11">
        <f t="shared" si="8"/>
        <v>3000</v>
      </c>
      <c r="U18" s="11">
        <f t="shared" si="8"/>
        <v>3000</v>
      </c>
      <c r="V18" s="11">
        <f t="shared" si="8"/>
        <v>3000</v>
      </c>
      <c r="W18" s="11">
        <f t="shared" si="8"/>
        <v>3000</v>
      </c>
      <c r="X18" s="11">
        <f t="shared" si="8"/>
        <v>3000</v>
      </c>
      <c r="Y18" s="11">
        <f t="shared" si="8"/>
        <v>3000</v>
      </c>
      <c r="Z18" s="11">
        <f t="shared" si="8"/>
        <v>3000</v>
      </c>
      <c r="AA18" s="11">
        <f t="shared" si="8"/>
        <v>3000</v>
      </c>
      <c r="AB18" s="11">
        <f t="shared" si="8"/>
        <v>3000</v>
      </c>
      <c r="AC18" s="11">
        <f t="shared" si="8"/>
        <v>3000</v>
      </c>
      <c r="AD18" s="11">
        <f t="shared" si="8"/>
        <v>3000</v>
      </c>
      <c r="AE18" s="11">
        <f t="shared" si="8"/>
        <v>3000</v>
      </c>
      <c r="AF18" s="11">
        <f t="shared" si="8"/>
        <v>3000</v>
      </c>
      <c r="AG18" s="11">
        <f t="shared" si="8"/>
        <v>3000</v>
      </c>
      <c r="AH18" s="11">
        <f t="shared" si="8"/>
        <v>3000</v>
      </c>
      <c r="AI18" s="11">
        <f t="shared" si="8"/>
        <v>3000</v>
      </c>
      <c r="AJ18" s="11">
        <f t="shared" ref="AJ18:AK18" si="10">IF($E$2="Yes",$B18,"")</f>
        <v>3000</v>
      </c>
      <c r="AK18" s="11">
        <f t="shared" si="10"/>
        <v>3000</v>
      </c>
    </row>
    <row r="19" spans="1:37" x14ac:dyDescent="0.2">
      <c r="A19" s="24" t="s">
        <v>13</v>
      </c>
      <c r="B19" s="11">
        <v>3000</v>
      </c>
      <c r="C19" s="11">
        <f t="shared" si="9"/>
        <v>3000</v>
      </c>
      <c r="D19" s="11">
        <f t="shared" si="9"/>
        <v>3000</v>
      </c>
      <c r="E19" s="11">
        <f t="shared" si="9"/>
        <v>3000</v>
      </c>
      <c r="F19" s="11">
        <f t="shared" si="9"/>
        <v>3000</v>
      </c>
      <c r="G19" s="11">
        <f t="shared" si="9"/>
        <v>3000</v>
      </c>
      <c r="H19" s="11">
        <f t="shared" si="9"/>
        <v>3000</v>
      </c>
      <c r="I19" s="11">
        <f t="shared" si="9"/>
        <v>3000</v>
      </c>
      <c r="J19" s="11">
        <f t="shared" si="9"/>
        <v>3000</v>
      </c>
      <c r="K19" s="11">
        <f t="shared" si="9"/>
        <v>3000</v>
      </c>
      <c r="L19" s="11">
        <f t="shared" si="9"/>
        <v>3000</v>
      </c>
      <c r="M19" s="11">
        <f t="shared" si="9"/>
        <v>3000</v>
      </c>
      <c r="N19" s="11">
        <f t="shared" si="9"/>
        <v>3000</v>
      </c>
      <c r="O19" s="11">
        <f t="shared" si="9"/>
        <v>3000</v>
      </c>
      <c r="P19" s="11">
        <f t="shared" si="9"/>
        <v>3000</v>
      </c>
      <c r="Q19" s="11">
        <f t="shared" si="9"/>
        <v>3000</v>
      </c>
      <c r="R19" s="11">
        <f t="shared" si="9"/>
        <v>3000</v>
      </c>
      <c r="S19" s="11">
        <f t="shared" ref="S19:AK32" si="11">IF($E$2="Yes",$B19,"")</f>
        <v>3000</v>
      </c>
      <c r="T19" s="11">
        <f t="shared" si="11"/>
        <v>3000</v>
      </c>
      <c r="U19" s="11">
        <f t="shared" si="11"/>
        <v>3000</v>
      </c>
      <c r="V19" s="11">
        <f t="shared" si="11"/>
        <v>3000</v>
      </c>
      <c r="W19" s="11">
        <f t="shared" si="11"/>
        <v>3000</v>
      </c>
      <c r="X19" s="11">
        <f t="shared" si="11"/>
        <v>3000</v>
      </c>
      <c r="Y19" s="11">
        <f t="shared" si="11"/>
        <v>3000</v>
      </c>
      <c r="Z19" s="11">
        <f t="shared" si="11"/>
        <v>3000</v>
      </c>
      <c r="AA19" s="11">
        <f t="shared" si="11"/>
        <v>3000</v>
      </c>
      <c r="AB19" s="11">
        <f t="shared" si="11"/>
        <v>3000</v>
      </c>
      <c r="AC19" s="11">
        <f t="shared" si="11"/>
        <v>3000</v>
      </c>
      <c r="AD19" s="11">
        <f t="shared" si="11"/>
        <v>3000</v>
      </c>
      <c r="AE19" s="11">
        <f t="shared" si="11"/>
        <v>3000</v>
      </c>
      <c r="AF19" s="11">
        <f t="shared" si="11"/>
        <v>3000</v>
      </c>
      <c r="AG19" s="11">
        <f t="shared" si="11"/>
        <v>3000</v>
      </c>
      <c r="AH19" s="11">
        <f t="shared" si="11"/>
        <v>3000</v>
      </c>
      <c r="AI19" s="11">
        <f t="shared" si="11"/>
        <v>3000</v>
      </c>
      <c r="AJ19" s="11">
        <f t="shared" si="11"/>
        <v>3000</v>
      </c>
      <c r="AK19" s="11">
        <f t="shared" si="11"/>
        <v>3000</v>
      </c>
    </row>
    <row r="20" spans="1:37" x14ac:dyDescent="0.2">
      <c r="A20" s="24" t="s">
        <v>14</v>
      </c>
      <c r="B20" s="11">
        <v>3000</v>
      </c>
      <c r="C20" s="11">
        <f t="shared" si="9"/>
        <v>3000</v>
      </c>
      <c r="D20" s="11">
        <f t="shared" si="9"/>
        <v>3000</v>
      </c>
      <c r="E20" s="11">
        <f t="shared" si="9"/>
        <v>3000</v>
      </c>
      <c r="F20" s="11">
        <f t="shared" si="9"/>
        <v>3000</v>
      </c>
      <c r="G20" s="11">
        <f t="shared" si="9"/>
        <v>3000</v>
      </c>
      <c r="H20" s="11">
        <f t="shared" si="9"/>
        <v>3000</v>
      </c>
      <c r="I20" s="11">
        <f t="shared" si="9"/>
        <v>3000</v>
      </c>
      <c r="J20" s="11">
        <f t="shared" si="9"/>
        <v>3000</v>
      </c>
      <c r="K20" s="11">
        <f t="shared" si="9"/>
        <v>3000</v>
      </c>
      <c r="L20" s="11">
        <f t="shared" si="9"/>
        <v>3000</v>
      </c>
      <c r="M20" s="11">
        <f t="shared" si="9"/>
        <v>3000</v>
      </c>
      <c r="N20" s="11">
        <f t="shared" si="9"/>
        <v>3000</v>
      </c>
      <c r="O20" s="11">
        <f t="shared" si="9"/>
        <v>3000</v>
      </c>
      <c r="P20" s="11">
        <f t="shared" si="9"/>
        <v>3000</v>
      </c>
      <c r="Q20" s="11">
        <f t="shared" si="9"/>
        <v>3000</v>
      </c>
      <c r="R20" s="11">
        <f t="shared" si="9"/>
        <v>3000</v>
      </c>
      <c r="S20" s="11">
        <f t="shared" si="11"/>
        <v>3000</v>
      </c>
      <c r="T20" s="11">
        <f t="shared" si="11"/>
        <v>3000</v>
      </c>
      <c r="U20" s="11">
        <f t="shared" si="11"/>
        <v>3000</v>
      </c>
      <c r="V20" s="11">
        <f t="shared" si="11"/>
        <v>3000</v>
      </c>
      <c r="W20" s="11">
        <f t="shared" si="11"/>
        <v>3000</v>
      </c>
      <c r="X20" s="11">
        <f t="shared" si="11"/>
        <v>3000</v>
      </c>
      <c r="Y20" s="11">
        <f t="shared" si="11"/>
        <v>3000</v>
      </c>
      <c r="Z20" s="11">
        <f t="shared" si="11"/>
        <v>3000</v>
      </c>
      <c r="AA20" s="11">
        <f t="shared" si="11"/>
        <v>3000</v>
      </c>
      <c r="AB20" s="11">
        <f t="shared" si="11"/>
        <v>3000</v>
      </c>
      <c r="AC20" s="11">
        <f t="shared" si="11"/>
        <v>3000</v>
      </c>
      <c r="AD20" s="11">
        <f t="shared" si="11"/>
        <v>3000</v>
      </c>
      <c r="AE20" s="11">
        <f t="shared" si="11"/>
        <v>3000</v>
      </c>
      <c r="AF20" s="11">
        <f t="shared" si="11"/>
        <v>3000</v>
      </c>
      <c r="AG20" s="11">
        <f t="shared" si="11"/>
        <v>3000</v>
      </c>
      <c r="AH20" s="11">
        <f t="shared" si="11"/>
        <v>3000</v>
      </c>
      <c r="AI20" s="11">
        <f t="shared" si="11"/>
        <v>3000</v>
      </c>
      <c r="AJ20" s="11">
        <f t="shared" si="11"/>
        <v>3000</v>
      </c>
      <c r="AK20" s="11">
        <f t="shared" si="11"/>
        <v>3000</v>
      </c>
    </row>
    <row r="21" spans="1:37" x14ac:dyDescent="0.2">
      <c r="A21" s="24" t="s">
        <v>15</v>
      </c>
      <c r="B21" s="11">
        <v>100</v>
      </c>
      <c r="C21" s="11">
        <f t="shared" si="9"/>
        <v>100</v>
      </c>
      <c r="D21" s="11">
        <f t="shared" si="9"/>
        <v>100</v>
      </c>
      <c r="E21" s="11">
        <f t="shared" si="9"/>
        <v>100</v>
      </c>
      <c r="F21" s="11">
        <f t="shared" si="9"/>
        <v>100</v>
      </c>
      <c r="G21" s="11">
        <f t="shared" si="9"/>
        <v>100</v>
      </c>
      <c r="H21" s="11">
        <f t="shared" si="9"/>
        <v>100</v>
      </c>
      <c r="I21" s="11">
        <f t="shared" si="9"/>
        <v>100</v>
      </c>
      <c r="J21" s="11">
        <f t="shared" si="9"/>
        <v>100</v>
      </c>
      <c r="K21" s="11">
        <f t="shared" si="9"/>
        <v>100</v>
      </c>
      <c r="L21" s="11">
        <f t="shared" si="9"/>
        <v>100</v>
      </c>
      <c r="M21" s="11">
        <f t="shared" si="9"/>
        <v>100</v>
      </c>
      <c r="N21" s="11">
        <f t="shared" si="9"/>
        <v>100</v>
      </c>
      <c r="O21" s="11">
        <f t="shared" si="9"/>
        <v>100</v>
      </c>
      <c r="P21" s="11">
        <f t="shared" si="9"/>
        <v>100</v>
      </c>
      <c r="Q21" s="11">
        <f t="shared" si="9"/>
        <v>100</v>
      </c>
      <c r="R21" s="11">
        <f t="shared" si="9"/>
        <v>100</v>
      </c>
      <c r="S21" s="11">
        <f t="shared" si="11"/>
        <v>100</v>
      </c>
      <c r="T21" s="11">
        <f t="shared" si="11"/>
        <v>100</v>
      </c>
      <c r="U21" s="11">
        <f t="shared" si="11"/>
        <v>100</v>
      </c>
      <c r="V21" s="11">
        <f t="shared" si="11"/>
        <v>100</v>
      </c>
      <c r="W21" s="11">
        <f t="shared" si="11"/>
        <v>100</v>
      </c>
      <c r="X21" s="11">
        <f t="shared" si="11"/>
        <v>100</v>
      </c>
      <c r="Y21" s="11">
        <f t="shared" si="11"/>
        <v>100</v>
      </c>
      <c r="Z21" s="11">
        <f t="shared" si="11"/>
        <v>100</v>
      </c>
      <c r="AA21" s="11">
        <f t="shared" si="11"/>
        <v>100</v>
      </c>
      <c r="AB21" s="11">
        <f t="shared" si="11"/>
        <v>100</v>
      </c>
      <c r="AC21" s="11">
        <f t="shared" si="11"/>
        <v>100</v>
      </c>
      <c r="AD21" s="11">
        <f t="shared" si="11"/>
        <v>100</v>
      </c>
      <c r="AE21" s="11">
        <f t="shared" si="11"/>
        <v>100</v>
      </c>
      <c r="AF21" s="11">
        <f t="shared" si="11"/>
        <v>100</v>
      </c>
      <c r="AG21" s="11">
        <f t="shared" si="11"/>
        <v>100</v>
      </c>
      <c r="AH21" s="11">
        <f t="shared" si="11"/>
        <v>100</v>
      </c>
      <c r="AI21" s="11">
        <f t="shared" si="11"/>
        <v>100</v>
      </c>
      <c r="AJ21" s="11">
        <f t="shared" si="11"/>
        <v>100</v>
      </c>
      <c r="AK21" s="11">
        <f t="shared" si="11"/>
        <v>100</v>
      </c>
    </row>
    <row r="22" spans="1:37" x14ac:dyDescent="0.2">
      <c r="A22" s="24" t="s">
        <v>16</v>
      </c>
      <c r="B22" s="11">
        <v>300</v>
      </c>
      <c r="C22" s="11">
        <f t="shared" si="9"/>
        <v>300</v>
      </c>
      <c r="D22" s="11">
        <f t="shared" si="9"/>
        <v>300</v>
      </c>
      <c r="E22" s="11">
        <f t="shared" si="9"/>
        <v>300</v>
      </c>
      <c r="F22" s="11">
        <f t="shared" si="9"/>
        <v>300</v>
      </c>
      <c r="G22" s="11">
        <f t="shared" si="9"/>
        <v>300</v>
      </c>
      <c r="H22" s="11">
        <f t="shared" si="9"/>
        <v>300</v>
      </c>
      <c r="I22" s="11">
        <f t="shared" si="9"/>
        <v>300</v>
      </c>
      <c r="J22" s="11">
        <f t="shared" si="9"/>
        <v>300</v>
      </c>
      <c r="K22" s="11">
        <f t="shared" si="9"/>
        <v>300</v>
      </c>
      <c r="L22" s="11">
        <f t="shared" si="9"/>
        <v>300</v>
      </c>
      <c r="M22" s="11">
        <f t="shared" si="9"/>
        <v>300</v>
      </c>
      <c r="N22" s="11">
        <f t="shared" si="9"/>
        <v>300</v>
      </c>
      <c r="O22" s="11">
        <f t="shared" si="9"/>
        <v>300</v>
      </c>
      <c r="P22" s="11">
        <f t="shared" si="9"/>
        <v>300</v>
      </c>
      <c r="Q22" s="11">
        <f t="shared" si="9"/>
        <v>300</v>
      </c>
      <c r="R22" s="11">
        <f t="shared" si="9"/>
        <v>300</v>
      </c>
      <c r="S22" s="11">
        <f t="shared" si="11"/>
        <v>300</v>
      </c>
      <c r="T22" s="11">
        <f t="shared" si="11"/>
        <v>300</v>
      </c>
      <c r="U22" s="11">
        <f t="shared" si="11"/>
        <v>300</v>
      </c>
      <c r="V22" s="11">
        <f t="shared" si="11"/>
        <v>300</v>
      </c>
      <c r="W22" s="11">
        <f t="shared" si="11"/>
        <v>300</v>
      </c>
      <c r="X22" s="11">
        <f t="shared" si="11"/>
        <v>300</v>
      </c>
      <c r="Y22" s="11">
        <f t="shared" si="11"/>
        <v>300</v>
      </c>
      <c r="Z22" s="11">
        <f t="shared" si="11"/>
        <v>300</v>
      </c>
      <c r="AA22" s="11">
        <f t="shared" si="11"/>
        <v>300</v>
      </c>
      <c r="AB22" s="11">
        <f t="shared" si="11"/>
        <v>300</v>
      </c>
      <c r="AC22" s="11">
        <f t="shared" si="11"/>
        <v>300</v>
      </c>
      <c r="AD22" s="11">
        <f t="shared" si="11"/>
        <v>300</v>
      </c>
      <c r="AE22" s="11">
        <f t="shared" si="11"/>
        <v>300</v>
      </c>
      <c r="AF22" s="11">
        <f t="shared" si="11"/>
        <v>300</v>
      </c>
      <c r="AG22" s="11">
        <f t="shared" si="11"/>
        <v>300</v>
      </c>
      <c r="AH22" s="11">
        <f t="shared" si="11"/>
        <v>300</v>
      </c>
      <c r="AI22" s="11">
        <f t="shared" si="11"/>
        <v>300</v>
      </c>
      <c r="AJ22" s="11">
        <f t="shared" si="11"/>
        <v>300</v>
      </c>
      <c r="AK22" s="11">
        <f t="shared" si="11"/>
        <v>300</v>
      </c>
    </row>
    <row r="23" spans="1:37" x14ac:dyDescent="0.2">
      <c r="A23" s="24" t="s">
        <v>17</v>
      </c>
      <c r="B23" s="11">
        <v>2500</v>
      </c>
      <c r="C23" s="11">
        <f t="shared" si="9"/>
        <v>2500</v>
      </c>
      <c r="D23" s="11">
        <f t="shared" si="9"/>
        <v>2500</v>
      </c>
      <c r="E23" s="11">
        <f t="shared" si="9"/>
        <v>2500</v>
      </c>
      <c r="F23" s="11">
        <f t="shared" si="9"/>
        <v>2500</v>
      </c>
      <c r="G23" s="11">
        <f t="shared" si="9"/>
        <v>2500</v>
      </c>
      <c r="H23" s="11">
        <f t="shared" si="9"/>
        <v>2500</v>
      </c>
      <c r="I23" s="11">
        <f t="shared" si="9"/>
        <v>2500</v>
      </c>
      <c r="J23" s="11">
        <f t="shared" si="9"/>
        <v>2500</v>
      </c>
      <c r="K23" s="11">
        <f t="shared" si="9"/>
        <v>2500</v>
      </c>
      <c r="L23" s="11">
        <f t="shared" si="9"/>
        <v>2500</v>
      </c>
      <c r="M23" s="11">
        <f t="shared" si="9"/>
        <v>2500</v>
      </c>
      <c r="N23" s="11">
        <f t="shared" si="9"/>
        <v>2500</v>
      </c>
      <c r="O23" s="11">
        <f t="shared" si="9"/>
        <v>2500</v>
      </c>
      <c r="P23" s="11">
        <f t="shared" si="9"/>
        <v>2500</v>
      </c>
      <c r="Q23" s="11">
        <f t="shared" si="9"/>
        <v>2500</v>
      </c>
      <c r="R23" s="11">
        <f t="shared" si="9"/>
        <v>2500</v>
      </c>
      <c r="S23" s="11">
        <f t="shared" si="11"/>
        <v>2500</v>
      </c>
      <c r="T23" s="11">
        <f t="shared" si="11"/>
        <v>2500</v>
      </c>
      <c r="U23" s="11">
        <f t="shared" si="11"/>
        <v>2500</v>
      </c>
      <c r="V23" s="11">
        <f t="shared" si="11"/>
        <v>2500</v>
      </c>
      <c r="W23" s="11">
        <f t="shared" si="11"/>
        <v>2500</v>
      </c>
      <c r="X23" s="11">
        <f t="shared" si="11"/>
        <v>2500</v>
      </c>
      <c r="Y23" s="11">
        <f t="shared" si="11"/>
        <v>2500</v>
      </c>
      <c r="Z23" s="11">
        <f t="shared" si="11"/>
        <v>2500</v>
      </c>
      <c r="AA23" s="11">
        <f t="shared" si="11"/>
        <v>2500</v>
      </c>
      <c r="AB23" s="11">
        <f t="shared" si="11"/>
        <v>2500</v>
      </c>
      <c r="AC23" s="11">
        <f t="shared" si="11"/>
        <v>2500</v>
      </c>
      <c r="AD23" s="11">
        <f t="shared" si="11"/>
        <v>2500</v>
      </c>
      <c r="AE23" s="11">
        <f t="shared" si="11"/>
        <v>2500</v>
      </c>
      <c r="AF23" s="11">
        <f t="shared" si="11"/>
        <v>2500</v>
      </c>
      <c r="AG23" s="11">
        <f t="shared" si="11"/>
        <v>2500</v>
      </c>
      <c r="AH23" s="11">
        <f t="shared" si="11"/>
        <v>2500</v>
      </c>
      <c r="AI23" s="11">
        <f t="shared" si="11"/>
        <v>2500</v>
      </c>
      <c r="AJ23" s="11">
        <f t="shared" si="11"/>
        <v>2500</v>
      </c>
      <c r="AK23" s="11">
        <f t="shared" si="11"/>
        <v>2500</v>
      </c>
    </row>
    <row r="24" spans="1:37" x14ac:dyDescent="0.2">
      <c r="A24" s="24" t="s">
        <v>18</v>
      </c>
      <c r="B24" s="11">
        <v>1000</v>
      </c>
      <c r="C24" s="11">
        <f t="shared" si="9"/>
        <v>1000</v>
      </c>
      <c r="D24" s="11">
        <f t="shared" si="9"/>
        <v>1000</v>
      </c>
      <c r="E24" s="11">
        <f t="shared" si="9"/>
        <v>1000</v>
      </c>
      <c r="F24" s="11">
        <f t="shared" si="9"/>
        <v>1000</v>
      </c>
      <c r="G24" s="11">
        <f t="shared" si="9"/>
        <v>1000</v>
      </c>
      <c r="H24" s="11">
        <f t="shared" si="9"/>
        <v>1000</v>
      </c>
      <c r="I24" s="11">
        <f t="shared" si="9"/>
        <v>1000</v>
      </c>
      <c r="J24" s="11">
        <f t="shared" si="9"/>
        <v>1000</v>
      </c>
      <c r="K24" s="11">
        <f t="shared" si="9"/>
        <v>1000</v>
      </c>
      <c r="L24" s="11">
        <f t="shared" si="9"/>
        <v>1000</v>
      </c>
      <c r="M24" s="11">
        <f t="shared" si="9"/>
        <v>1000</v>
      </c>
      <c r="N24" s="11">
        <f t="shared" si="9"/>
        <v>1000</v>
      </c>
      <c r="O24" s="11">
        <f t="shared" si="9"/>
        <v>1000</v>
      </c>
      <c r="P24" s="11">
        <f t="shared" si="9"/>
        <v>1000</v>
      </c>
      <c r="Q24" s="11">
        <f t="shared" si="9"/>
        <v>1000</v>
      </c>
      <c r="R24" s="11">
        <f t="shared" si="9"/>
        <v>1000</v>
      </c>
      <c r="S24" s="11">
        <f t="shared" si="11"/>
        <v>1000</v>
      </c>
      <c r="T24" s="11">
        <f t="shared" si="11"/>
        <v>1000</v>
      </c>
      <c r="U24" s="11">
        <f t="shared" si="11"/>
        <v>1000</v>
      </c>
      <c r="V24" s="11">
        <f t="shared" si="11"/>
        <v>1000</v>
      </c>
      <c r="W24" s="11">
        <f t="shared" si="11"/>
        <v>1000</v>
      </c>
      <c r="X24" s="11">
        <f t="shared" si="11"/>
        <v>1000</v>
      </c>
      <c r="Y24" s="11">
        <f t="shared" si="11"/>
        <v>1000</v>
      </c>
      <c r="Z24" s="11">
        <f t="shared" si="11"/>
        <v>1000</v>
      </c>
      <c r="AA24" s="11">
        <f t="shared" si="11"/>
        <v>1000</v>
      </c>
      <c r="AB24" s="11">
        <f t="shared" si="11"/>
        <v>1000</v>
      </c>
      <c r="AC24" s="11">
        <f t="shared" si="11"/>
        <v>1000</v>
      </c>
      <c r="AD24" s="11">
        <f t="shared" si="11"/>
        <v>1000</v>
      </c>
      <c r="AE24" s="11">
        <f t="shared" si="11"/>
        <v>1000</v>
      </c>
      <c r="AF24" s="11">
        <f t="shared" si="11"/>
        <v>1000</v>
      </c>
      <c r="AG24" s="11">
        <f t="shared" si="11"/>
        <v>1000</v>
      </c>
      <c r="AH24" s="11">
        <f t="shared" si="11"/>
        <v>1000</v>
      </c>
      <c r="AI24" s="11">
        <f t="shared" si="11"/>
        <v>1000</v>
      </c>
      <c r="AJ24" s="11">
        <f t="shared" si="11"/>
        <v>1000</v>
      </c>
      <c r="AK24" s="11">
        <f t="shared" si="11"/>
        <v>1000</v>
      </c>
    </row>
    <row r="25" spans="1:37" x14ac:dyDescent="0.2">
      <c r="A25" s="24" t="s">
        <v>19</v>
      </c>
      <c r="B25" s="11">
        <v>300</v>
      </c>
      <c r="C25" s="11">
        <f t="shared" si="9"/>
        <v>300</v>
      </c>
      <c r="D25" s="11">
        <f t="shared" si="9"/>
        <v>300</v>
      </c>
      <c r="E25" s="11">
        <f t="shared" si="9"/>
        <v>300</v>
      </c>
      <c r="F25" s="11">
        <f t="shared" si="9"/>
        <v>300</v>
      </c>
      <c r="G25" s="11">
        <f t="shared" si="9"/>
        <v>300</v>
      </c>
      <c r="H25" s="11">
        <f t="shared" si="9"/>
        <v>300</v>
      </c>
      <c r="I25" s="11">
        <f t="shared" si="9"/>
        <v>300</v>
      </c>
      <c r="J25" s="11">
        <f t="shared" si="9"/>
        <v>300</v>
      </c>
      <c r="K25" s="11">
        <f t="shared" si="9"/>
        <v>300</v>
      </c>
      <c r="L25" s="11">
        <f t="shared" si="9"/>
        <v>300</v>
      </c>
      <c r="M25" s="11">
        <f t="shared" si="9"/>
        <v>300</v>
      </c>
      <c r="N25" s="11">
        <f t="shared" si="9"/>
        <v>300</v>
      </c>
      <c r="O25" s="11">
        <f t="shared" si="9"/>
        <v>300</v>
      </c>
      <c r="P25" s="11">
        <f t="shared" si="9"/>
        <v>300</v>
      </c>
      <c r="Q25" s="11">
        <f t="shared" si="9"/>
        <v>300</v>
      </c>
      <c r="R25" s="11">
        <f t="shared" si="9"/>
        <v>300</v>
      </c>
      <c r="S25" s="11">
        <f t="shared" si="11"/>
        <v>300</v>
      </c>
      <c r="T25" s="11">
        <f t="shared" si="11"/>
        <v>300</v>
      </c>
      <c r="U25" s="11">
        <f t="shared" si="11"/>
        <v>300</v>
      </c>
      <c r="V25" s="11">
        <f t="shared" si="11"/>
        <v>300</v>
      </c>
      <c r="W25" s="11">
        <f t="shared" si="11"/>
        <v>300</v>
      </c>
      <c r="X25" s="11">
        <f t="shared" si="11"/>
        <v>300</v>
      </c>
      <c r="Y25" s="11">
        <f t="shared" si="11"/>
        <v>300</v>
      </c>
      <c r="Z25" s="11">
        <f t="shared" si="11"/>
        <v>300</v>
      </c>
      <c r="AA25" s="11">
        <f t="shared" si="11"/>
        <v>300</v>
      </c>
      <c r="AB25" s="11">
        <f t="shared" si="11"/>
        <v>300</v>
      </c>
      <c r="AC25" s="11">
        <f t="shared" si="11"/>
        <v>300</v>
      </c>
      <c r="AD25" s="11">
        <f t="shared" si="11"/>
        <v>300</v>
      </c>
      <c r="AE25" s="11">
        <f t="shared" si="11"/>
        <v>300</v>
      </c>
      <c r="AF25" s="11">
        <f t="shared" si="11"/>
        <v>300</v>
      </c>
      <c r="AG25" s="11">
        <f t="shared" si="11"/>
        <v>300</v>
      </c>
      <c r="AH25" s="11">
        <f t="shared" si="11"/>
        <v>300</v>
      </c>
      <c r="AI25" s="11">
        <f t="shared" si="11"/>
        <v>300</v>
      </c>
      <c r="AJ25" s="11">
        <f t="shared" si="11"/>
        <v>300</v>
      </c>
      <c r="AK25" s="11">
        <f t="shared" si="11"/>
        <v>300</v>
      </c>
    </row>
    <row r="26" spans="1:37" x14ac:dyDescent="0.2">
      <c r="A26" s="24" t="s">
        <v>20</v>
      </c>
      <c r="B26" s="11">
        <v>0</v>
      </c>
      <c r="C26" s="11">
        <f t="shared" si="9"/>
        <v>0</v>
      </c>
      <c r="D26" s="11">
        <f t="shared" si="9"/>
        <v>0</v>
      </c>
      <c r="E26" s="11">
        <f t="shared" si="9"/>
        <v>0</v>
      </c>
      <c r="F26" s="11">
        <f t="shared" si="9"/>
        <v>0</v>
      </c>
      <c r="G26" s="11">
        <f t="shared" si="9"/>
        <v>0</v>
      </c>
      <c r="H26" s="11">
        <f t="shared" si="9"/>
        <v>0</v>
      </c>
      <c r="I26" s="11">
        <f t="shared" si="9"/>
        <v>0</v>
      </c>
      <c r="J26" s="11">
        <f t="shared" si="9"/>
        <v>0</v>
      </c>
      <c r="K26" s="11">
        <f t="shared" si="9"/>
        <v>0</v>
      </c>
      <c r="L26" s="11">
        <f t="shared" si="9"/>
        <v>0</v>
      </c>
      <c r="M26" s="11">
        <f t="shared" si="9"/>
        <v>0</v>
      </c>
      <c r="N26" s="11">
        <f t="shared" si="9"/>
        <v>0</v>
      </c>
      <c r="O26" s="11">
        <f t="shared" si="9"/>
        <v>0</v>
      </c>
      <c r="P26" s="11">
        <f t="shared" si="9"/>
        <v>0</v>
      </c>
      <c r="Q26" s="11">
        <f t="shared" si="9"/>
        <v>0</v>
      </c>
      <c r="R26" s="11">
        <f t="shared" si="9"/>
        <v>0</v>
      </c>
      <c r="S26" s="11">
        <f t="shared" si="11"/>
        <v>0</v>
      </c>
      <c r="T26" s="11">
        <f t="shared" si="11"/>
        <v>0</v>
      </c>
      <c r="U26" s="11">
        <f t="shared" si="11"/>
        <v>0</v>
      </c>
      <c r="V26" s="11">
        <f t="shared" si="11"/>
        <v>0</v>
      </c>
      <c r="W26" s="11">
        <f t="shared" si="11"/>
        <v>0</v>
      </c>
      <c r="X26" s="11">
        <f t="shared" si="11"/>
        <v>0</v>
      </c>
      <c r="Y26" s="11">
        <f t="shared" si="11"/>
        <v>0</v>
      </c>
      <c r="Z26" s="11">
        <f t="shared" si="11"/>
        <v>0</v>
      </c>
      <c r="AA26" s="11">
        <f t="shared" si="11"/>
        <v>0</v>
      </c>
      <c r="AB26" s="11">
        <f t="shared" si="11"/>
        <v>0</v>
      </c>
      <c r="AC26" s="11">
        <f t="shared" si="11"/>
        <v>0</v>
      </c>
      <c r="AD26" s="11">
        <f t="shared" si="11"/>
        <v>0</v>
      </c>
      <c r="AE26" s="11">
        <f t="shared" si="11"/>
        <v>0</v>
      </c>
      <c r="AF26" s="11">
        <f t="shared" si="11"/>
        <v>0</v>
      </c>
      <c r="AG26" s="11">
        <f t="shared" si="11"/>
        <v>0</v>
      </c>
      <c r="AH26" s="11">
        <f t="shared" si="11"/>
        <v>0</v>
      </c>
      <c r="AI26" s="11">
        <f t="shared" si="11"/>
        <v>0</v>
      </c>
      <c r="AJ26" s="11">
        <f t="shared" si="11"/>
        <v>0</v>
      </c>
      <c r="AK26" s="11">
        <f t="shared" si="11"/>
        <v>0</v>
      </c>
    </row>
    <row r="27" spans="1:37" x14ac:dyDescent="0.2">
      <c r="A27" s="24" t="s">
        <v>21</v>
      </c>
      <c r="B27" s="11">
        <v>3000</v>
      </c>
      <c r="C27" s="11">
        <f t="shared" si="9"/>
        <v>3000</v>
      </c>
      <c r="D27" s="11">
        <f t="shared" si="9"/>
        <v>3000</v>
      </c>
      <c r="E27" s="11">
        <f t="shared" si="9"/>
        <v>3000</v>
      </c>
      <c r="F27" s="11">
        <f t="shared" si="9"/>
        <v>3000</v>
      </c>
      <c r="G27" s="11">
        <f t="shared" si="9"/>
        <v>3000</v>
      </c>
      <c r="H27" s="11">
        <f t="shared" si="9"/>
        <v>3000</v>
      </c>
      <c r="I27" s="11">
        <f t="shared" si="9"/>
        <v>3000</v>
      </c>
      <c r="J27" s="11">
        <f t="shared" si="9"/>
        <v>3000</v>
      </c>
      <c r="K27" s="11">
        <f t="shared" si="9"/>
        <v>3000</v>
      </c>
      <c r="L27" s="11">
        <f t="shared" si="9"/>
        <v>3000</v>
      </c>
      <c r="M27" s="11">
        <f t="shared" si="9"/>
        <v>3000</v>
      </c>
      <c r="N27" s="11">
        <f t="shared" si="9"/>
        <v>3000</v>
      </c>
      <c r="O27" s="11">
        <f t="shared" si="9"/>
        <v>3000</v>
      </c>
      <c r="P27" s="11">
        <f t="shared" si="9"/>
        <v>3000</v>
      </c>
      <c r="Q27" s="11">
        <f t="shared" si="9"/>
        <v>3000</v>
      </c>
      <c r="R27" s="11">
        <f t="shared" si="9"/>
        <v>3000</v>
      </c>
      <c r="S27" s="11">
        <f t="shared" si="11"/>
        <v>3000</v>
      </c>
      <c r="T27" s="11">
        <f t="shared" si="11"/>
        <v>3000</v>
      </c>
      <c r="U27" s="11">
        <f t="shared" si="11"/>
        <v>3000</v>
      </c>
      <c r="V27" s="11">
        <f t="shared" si="11"/>
        <v>3000</v>
      </c>
      <c r="W27" s="11">
        <f t="shared" si="11"/>
        <v>3000</v>
      </c>
      <c r="X27" s="11">
        <f t="shared" si="11"/>
        <v>3000</v>
      </c>
      <c r="Y27" s="11">
        <f t="shared" si="11"/>
        <v>3000</v>
      </c>
      <c r="Z27" s="11">
        <f t="shared" si="11"/>
        <v>3000</v>
      </c>
      <c r="AA27" s="11">
        <f t="shared" si="11"/>
        <v>3000</v>
      </c>
      <c r="AB27" s="11">
        <f t="shared" si="11"/>
        <v>3000</v>
      </c>
      <c r="AC27" s="11">
        <f t="shared" si="11"/>
        <v>3000</v>
      </c>
      <c r="AD27" s="11">
        <f t="shared" si="11"/>
        <v>3000</v>
      </c>
      <c r="AE27" s="11">
        <f t="shared" si="11"/>
        <v>3000</v>
      </c>
      <c r="AF27" s="11">
        <f t="shared" si="11"/>
        <v>3000</v>
      </c>
      <c r="AG27" s="11">
        <f t="shared" si="11"/>
        <v>3000</v>
      </c>
      <c r="AH27" s="11">
        <f t="shared" si="11"/>
        <v>3000</v>
      </c>
      <c r="AI27" s="11">
        <f t="shared" si="11"/>
        <v>3000</v>
      </c>
      <c r="AJ27" s="11">
        <f t="shared" si="11"/>
        <v>3000</v>
      </c>
      <c r="AK27" s="11">
        <f t="shared" si="11"/>
        <v>3000</v>
      </c>
    </row>
    <row r="28" spans="1:37" x14ac:dyDescent="0.2">
      <c r="A28" s="24" t="s">
        <v>22</v>
      </c>
      <c r="B28" s="11">
        <v>5000</v>
      </c>
      <c r="C28" s="11">
        <f t="shared" si="9"/>
        <v>5000</v>
      </c>
      <c r="D28" s="11">
        <f t="shared" si="9"/>
        <v>5000</v>
      </c>
      <c r="E28" s="11">
        <f t="shared" si="9"/>
        <v>5000</v>
      </c>
      <c r="F28" s="11">
        <f t="shared" si="9"/>
        <v>5000</v>
      </c>
      <c r="G28" s="11">
        <f t="shared" si="9"/>
        <v>5000</v>
      </c>
      <c r="H28" s="11">
        <f t="shared" si="9"/>
        <v>5000</v>
      </c>
      <c r="I28" s="11">
        <f t="shared" si="9"/>
        <v>5000</v>
      </c>
      <c r="J28" s="11">
        <f t="shared" si="9"/>
        <v>5000</v>
      </c>
      <c r="K28" s="11">
        <f t="shared" si="9"/>
        <v>5000</v>
      </c>
      <c r="L28" s="11">
        <f t="shared" si="9"/>
        <v>5000</v>
      </c>
      <c r="M28" s="11">
        <f t="shared" si="9"/>
        <v>5000</v>
      </c>
      <c r="N28" s="11">
        <f t="shared" si="9"/>
        <v>5000</v>
      </c>
      <c r="O28" s="11">
        <f t="shared" si="9"/>
        <v>5000</v>
      </c>
      <c r="P28" s="11">
        <f t="shared" si="9"/>
        <v>5000</v>
      </c>
      <c r="Q28" s="11">
        <f t="shared" si="9"/>
        <v>5000</v>
      </c>
      <c r="R28" s="11">
        <f t="shared" si="9"/>
        <v>5000</v>
      </c>
      <c r="S28" s="11">
        <f t="shared" si="11"/>
        <v>5000</v>
      </c>
      <c r="T28" s="11">
        <f t="shared" si="11"/>
        <v>5000</v>
      </c>
      <c r="U28" s="11">
        <f t="shared" si="11"/>
        <v>5000</v>
      </c>
      <c r="V28" s="11">
        <f t="shared" si="11"/>
        <v>5000</v>
      </c>
      <c r="W28" s="11">
        <f t="shared" si="11"/>
        <v>5000</v>
      </c>
      <c r="X28" s="11">
        <f t="shared" si="11"/>
        <v>5000</v>
      </c>
      <c r="Y28" s="11">
        <f t="shared" si="11"/>
        <v>5000</v>
      </c>
      <c r="Z28" s="11">
        <f t="shared" si="11"/>
        <v>5000</v>
      </c>
      <c r="AA28" s="11">
        <f t="shared" si="11"/>
        <v>5000</v>
      </c>
      <c r="AB28" s="11">
        <f t="shared" si="11"/>
        <v>5000</v>
      </c>
      <c r="AC28" s="11">
        <f t="shared" si="11"/>
        <v>5000</v>
      </c>
      <c r="AD28" s="11">
        <f t="shared" si="11"/>
        <v>5000</v>
      </c>
      <c r="AE28" s="11">
        <f t="shared" si="11"/>
        <v>5000</v>
      </c>
      <c r="AF28" s="11">
        <f t="shared" si="11"/>
        <v>5000</v>
      </c>
      <c r="AG28" s="11">
        <f t="shared" si="11"/>
        <v>5000</v>
      </c>
      <c r="AH28" s="11">
        <f t="shared" si="11"/>
        <v>5000</v>
      </c>
      <c r="AI28" s="11">
        <f t="shared" si="11"/>
        <v>5000</v>
      </c>
      <c r="AJ28" s="11">
        <f t="shared" si="11"/>
        <v>5000</v>
      </c>
      <c r="AK28" s="11">
        <f t="shared" si="11"/>
        <v>5000</v>
      </c>
    </row>
    <row r="29" spans="1:37" x14ac:dyDescent="0.2">
      <c r="A29" s="24" t="s">
        <v>23</v>
      </c>
      <c r="B29" s="11">
        <v>0</v>
      </c>
      <c r="C29" s="11">
        <f t="shared" si="9"/>
        <v>0</v>
      </c>
      <c r="D29" s="11">
        <f t="shared" si="9"/>
        <v>0</v>
      </c>
      <c r="E29" s="11">
        <f t="shared" si="9"/>
        <v>0</v>
      </c>
      <c r="F29" s="11">
        <f t="shared" si="9"/>
        <v>0</v>
      </c>
      <c r="G29" s="11">
        <f t="shared" si="9"/>
        <v>0</v>
      </c>
      <c r="H29" s="11">
        <f t="shared" si="9"/>
        <v>0</v>
      </c>
      <c r="I29" s="11">
        <f t="shared" si="9"/>
        <v>0</v>
      </c>
      <c r="J29" s="11">
        <f t="shared" si="9"/>
        <v>0</v>
      </c>
      <c r="K29" s="11">
        <f t="shared" si="9"/>
        <v>0</v>
      </c>
      <c r="L29" s="11">
        <f t="shared" si="9"/>
        <v>0</v>
      </c>
      <c r="M29" s="11">
        <f t="shared" si="9"/>
        <v>0</v>
      </c>
      <c r="N29" s="11">
        <f t="shared" si="9"/>
        <v>0</v>
      </c>
      <c r="O29" s="11">
        <f t="shared" si="9"/>
        <v>0</v>
      </c>
      <c r="P29" s="11">
        <f t="shared" si="9"/>
        <v>0</v>
      </c>
      <c r="Q29" s="11">
        <f t="shared" si="9"/>
        <v>0</v>
      </c>
      <c r="R29" s="11">
        <f t="shared" si="9"/>
        <v>0</v>
      </c>
      <c r="S29" s="11">
        <f t="shared" si="11"/>
        <v>0</v>
      </c>
      <c r="T29" s="11">
        <f t="shared" si="11"/>
        <v>0</v>
      </c>
      <c r="U29" s="11">
        <f t="shared" si="11"/>
        <v>0</v>
      </c>
      <c r="V29" s="11">
        <f t="shared" si="11"/>
        <v>0</v>
      </c>
      <c r="W29" s="11">
        <f t="shared" si="11"/>
        <v>0</v>
      </c>
      <c r="X29" s="11">
        <f t="shared" si="11"/>
        <v>0</v>
      </c>
      <c r="Y29" s="11">
        <f t="shared" si="11"/>
        <v>0</v>
      </c>
      <c r="Z29" s="11">
        <f t="shared" si="11"/>
        <v>0</v>
      </c>
      <c r="AA29" s="11">
        <f t="shared" si="11"/>
        <v>0</v>
      </c>
      <c r="AB29" s="11">
        <f t="shared" si="11"/>
        <v>0</v>
      </c>
      <c r="AC29" s="11">
        <f t="shared" si="11"/>
        <v>0</v>
      </c>
      <c r="AD29" s="11">
        <f t="shared" si="11"/>
        <v>0</v>
      </c>
      <c r="AE29" s="11">
        <f t="shared" si="11"/>
        <v>0</v>
      </c>
      <c r="AF29" s="11">
        <f t="shared" si="11"/>
        <v>0</v>
      </c>
      <c r="AG29" s="11">
        <f t="shared" si="11"/>
        <v>0</v>
      </c>
      <c r="AH29" s="11">
        <f t="shared" si="11"/>
        <v>0</v>
      </c>
      <c r="AI29" s="11">
        <f t="shared" si="11"/>
        <v>0</v>
      </c>
      <c r="AJ29" s="11">
        <f t="shared" si="11"/>
        <v>0</v>
      </c>
      <c r="AK29" s="11">
        <f t="shared" si="11"/>
        <v>0</v>
      </c>
    </row>
    <row r="30" spans="1:37" x14ac:dyDescent="0.2">
      <c r="A30" s="24" t="s">
        <v>24</v>
      </c>
      <c r="B30" s="11">
        <v>0</v>
      </c>
      <c r="C30" s="11">
        <f t="shared" si="9"/>
        <v>0</v>
      </c>
      <c r="D30" s="11">
        <f t="shared" si="9"/>
        <v>0</v>
      </c>
      <c r="E30" s="11">
        <f t="shared" si="9"/>
        <v>0</v>
      </c>
      <c r="F30" s="11">
        <f t="shared" si="9"/>
        <v>0</v>
      </c>
      <c r="G30" s="11">
        <f t="shared" si="9"/>
        <v>0</v>
      </c>
      <c r="H30" s="11">
        <f t="shared" si="9"/>
        <v>0</v>
      </c>
      <c r="I30" s="11">
        <f t="shared" si="9"/>
        <v>0</v>
      </c>
      <c r="J30" s="11">
        <f t="shared" si="9"/>
        <v>0</v>
      </c>
      <c r="K30" s="11">
        <f t="shared" si="9"/>
        <v>0</v>
      </c>
      <c r="L30" s="11">
        <f t="shared" si="9"/>
        <v>0</v>
      </c>
      <c r="M30" s="11">
        <f t="shared" si="9"/>
        <v>0</v>
      </c>
      <c r="N30" s="11">
        <f t="shared" si="9"/>
        <v>0</v>
      </c>
      <c r="O30" s="11">
        <f t="shared" si="9"/>
        <v>0</v>
      </c>
      <c r="P30" s="11">
        <f t="shared" si="9"/>
        <v>0</v>
      </c>
      <c r="Q30" s="11">
        <f t="shared" si="9"/>
        <v>0</v>
      </c>
      <c r="R30" s="11">
        <f t="shared" si="9"/>
        <v>0</v>
      </c>
      <c r="S30" s="11">
        <f t="shared" si="11"/>
        <v>0</v>
      </c>
      <c r="T30" s="11">
        <f t="shared" si="11"/>
        <v>0</v>
      </c>
      <c r="U30" s="11">
        <f t="shared" si="11"/>
        <v>0</v>
      </c>
      <c r="V30" s="11">
        <f t="shared" si="11"/>
        <v>0</v>
      </c>
      <c r="W30" s="11">
        <f t="shared" si="11"/>
        <v>0</v>
      </c>
      <c r="X30" s="11">
        <f t="shared" si="11"/>
        <v>0</v>
      </c>
      <c r="Y30" s="11">
        <f t="shared" si="11"/>
        <v>0</v>
      </c>
      <c r="Z30" s="11">
        <f t="shared" si="11"/>
        <v>0</v>
      </c>
      <c r="AA30" s="11">
        <f t="shared" si="11"/>
        <v>0</v>
      </c>
      <c r="AB30" s="11">
        <f t="shared" si="11"/>
        <v>0</v>
      </c>
      <c r="AC30" s="11">
        <f t="shared" si="11"/>
        <v>0</v>
      </c>
      <c r="AD30" s="11">
        <f t="shared" si="11"/>
        <v>0</v>
      </c>
      <c r="AE30" s="11">
        <f t="shared" si="11"/>
        <v>0</v>
      </c>
      <c r="AF30" s="11">
        <f t="shared" si="11"/>
        <v>0</v>
      </c>
      <c r="AG30" s="11">
        <f t="shared" si="11"/>
        <v>0</v>
      </c>
      <c r="AH30" s="11">
        <f t="shared" si="11"/>
        <v>0</v>
      </c>
      <c r="AI30" s="11">
        <f t="shared" si="11"/>
        <v>0</v>
      </c>
      <c r="AJ30" s="11">
        <f t="shared" si="11"/>
        <v>0</v>
      </c>
      <c r="AK30" s="11">
        <f t="shared" si="11"/>
        <v>0</v>
      </c>
    </row>
    <row r="31" spans="1:37" x14ac:dyDescent="0.2">
      <c r="A31" s="24" t="s">
        <v>25</v>
      </c>
      <c r="B31" s="11">
        <v>0</v>
      </c>
      <c r="C31" s="11">
        <f t="shared" si="9"/>
        <v>0</v>
      </c>
      <c r="D31" s="11">
        <f t="shared" si="9"/>
        <v>0</v>
      </c>
      <c r="E31" s="11">
        <f t="shared" si="9"/>
        <v>0</v>
      </c>
      <c r="F31" s="11">
        <f t="shared" si="9"/>
        <v>0</v>
      </c>
      <c r="G31" s="11">
        <f t="shared" si="9"/>
        <v>0</v>
      </c>
      <c r="H31" s="11">
        <f t="shared" si="9"/>
        <v>0</v>
      </c>
      <c r="I31" s="11">
        <f t="shared" si="9"/>
        <v>0</v>
      </c>
      <c r="J31" s="11">
        <f t="shared" si="9"/>
        <v>0</v>
      </c>
      <c r="K31" s="11">
        <f t="shared" si="9"/>
        <v>0</v>
      </c>
      <c r="L31" s="11">
        <f t="shared" si="9"/>
        <v>0</v>
      </c>
      <c r="M31" s="11">
        <f t="shared" si="9"/>
        <v>0</v>
      </c>
      <c r="N31" s="11">
        <f t="shared" si="9"/>
        <v>0</v>
      </c>
      <c r="O31" s="11">
        <f t="shared" si="9"/>
        <v>0</v>
      </c>
      <c r="P31" s="11">
        <f t="shared" si="9"/>
        <v>0</v>
      </c>
      <c r="Q31" s="11">
        <f t="shared" si="9"/>
        <v>0</v>
      </c>
      <c r="R31" s="11">
        <f t="shared" si="9"/>
        <v>0</v>
      </c>
      <c r="S31" s="11">
        <f t="shared" si="11"/>
        <v>0</v>
      </c>
      <c r="T31" s="11">
        <f t="shared" si="11"/>
        <v>0</v>
      </c>
      <c r="U31" s="11">
        <f t="shared" si="11"/>
        <v>0</v>
      </c>
      <c r="V31" s="11">
        <f t="shared" si="11"/>
        <v>0</v>
      </c>
      <c r="W31" s="11">
        <f t="shared" si="11"/>
        <v>0</v>
      </c>
      <c r="X31" s="11">
        <f t="shared" si="11"/>
        <v>0</v>
      </c>
      <c r="Y31" s="11">
        <f t="shared" si="11"/>
        <v>0</v>
      </c>
      <c r="Z31" s="11">
        <f t="shared" si="11"/>
        <v>0</v>
      </c>
      <c r="AA31" s="11">
        <f t="shared" si="11"/>
        <v>0</v>
      </c>
      <c r="AB31" s="11">
        <f t="shared" si="11"/>
        <v>0</v>
      </c>
      <c r="AC31" s="11">
        <f t="shared" si="11"/>
        <v>0</v>
      </c>
      <c r="AD31" s="11">
        <f t="shared" si="11"/>
        <v>0</v>
      </c>
      <c r="AE31" s="11">
        <f t="shared" si="11"/>
        <v>0</v>
      </c>
      <c r="AF31" s="11">
        <f t="shared" si="11"/>
        <v>0</v>
      </c>
      <c r="AG31" s="11">
        <f t="shared" si="11"/>
        <v>0</v>
      </c>
      <c r="AH31" s="11">
        <f t="shared" si="11"/>
        <v>0</v>
      </c>
      <c r="AI31" s="11">
        <f t="shared" si="11"/>
        <v>0</v>
      </c>
      <c r="AJ31" s="11">
        <f t="shared" si="11"/>
        <v>0</v>
      </c>
      <c r="AK31" s="11">
        <f t="shared" si="11"/>
        <v>0</v>
      </c>
    </row>
    <row r="32" spans="1:37" x14ac:dyDescent="0.2">
      <c r="A32" s="24" t="s">
        <v>26</v>
      </c>
      <c r="B32" s="11">
        <v>0</v>
      </c>
      <c r="C32" s="11">
        <f t="shared" si="9"/>
        <v>0</v>
      </c>
      <c r="D32" s="11">
        <f t="shared" si="9"/>
        <v>0</v>
      </c>
      <c r="E32" s="11">
        <f t="shared" si="9"/>
        <v>0</v>
      </c>
      <c r="F32" s="11">
        <f t="shared" si="9"/>
        <v>0</v>
      </c>
      <c r="G32" s="11">
        <f t="shared" si="9"/>
        <v>0</v>
      </c>
      <c r="H32" s="11">
        <f t="shared" si="9"/>
        <v>0</v>
      </c>
      <c r="I32" s="11">
        <f t="shared" si="9"/>
        <v>0</v>
      </c>
      <c r="J32" s="11">
        <f t="shared" si="9"/>
        <v>0</v>
      </c>
      <c r="K32" s="11">
        <f t="shared" si="9"/>
        <v>0</v>
      </c>
      <c r="L32" s="11">
        <f t="shared" si="9"/>
        <v>0</v>
      </c>
      <c r="M32" s="11">
        <f t="shared" si="9"/>
        <v>0</v>
      </c>
      <c r="N32" s="11">
        <f t="shared" si="9"/>
        <v>0</v>
      </c>
      <c r="O32" s="11">
        <f t="shared" si="9"/>
        <v>0</v>
      </c>
      <c r="P32" s="11">
        <f t="shared" si="9"/>
        <v>0</v>
      </c>
      <c r="Q32" s="11">
        <f t="shared" si="9"/>
        <v>0</v>
      </c>
      <c r="R32" s="11">
        <f t="shared" si="9"/>
        <v>0</v>
      </c>
      <c r="S32" s="11">
        <f t="shared" si="11"/>
        <v>0</v>
      </c>
      <c r="T32" s="11">
        <f t="shared" si="11"/>
        <v>0</v>
      </c>
      <c r="U32" s="11">
        <f t="shared" si="11"/>
        <v>0</v>
      </c>
      <c r="V32" s="11">
        <f t="shared" si="11"/>
        <v>0</v>
      </c>
      <c r="W32" s="11">
        <f t="shared" si="11"/>
        <v>0</v>
      </c>
      <c r="X32" s="11">
        <f t="shared" si="11"/>
        <v>0</v>
      </c>
      <c r="Y32" s="11">
        <f t="shared" si="11"/>
        <v>0</v>
      </c>
      <c r="Z32" s="11">
        <f t="shared" si="11"/>
        <v>0</v>
      </c>
      <c r="AA32" s="11">
        <f t="shared" ref="AA32:AK32" si="12">IF($E$2="Yes",$B32,"")</f>
        <v>0</v>
      </c>
      <c r="AB32" s="11">
        <f t="shared" si="12"/>
        <v>0</v>
      </c>
      <c r="AC32" s="11">
        <f t="shared" si="12"/>
        <v>0</v>
      </c>
      <c r="AD32" s="11">
        <f t="shared" si="12"/>
        <v>0</v>
      </c>
      <c r="AE32" s="11">
        <f t="shared" si="12"/>
        <v>0</v>
      </c>
      <c r="AF32" s="11">
        <f t="shared" si="12"/>
        <v>0</v>
      </c>
      <c r="AG32" s="11">
        <f t="shared" si="12"/>
        <v>0</v>
      </c>
      <c r="AH32" s="11">
        <f t="shared" si="12"/>
        <v>0</v>
      </c>
      <c r="AI32" s="11">
        <f t="shared" si="12"/>
        <v>0</v>
      </c>
      <c r="AJ32" s="11">
        <f t="shared" si="12"/>
        <v>0</v>
      </c>
      <c r="AK32" s="11">
        <f t="shared" si="12"/>
        <v>0</v>
      </c>
    </row>
    <row r="33" spans="1:37" x14ac:dyDescent="0.2">
      <c r="A33" s="24" t="s">
        <v>27</v>
      </c>
      <c r="B33" s="11">
        <v>0</v>
      </c>
      <c r="C33" s="11">
        <f t="shared" si="9"/>
        <v>0</v>
      </c>
      <c r="D33" s="11">
        <f t="shared" si="9"/>
        <v>0</v>
      </c>
      <c r="E33" s="11">
        <f t="shared" si="9"/>
        <v>0</v>
      </c>
      <c r="F33" s="11">
        <f t="shared" si="9"/>
        <v>0</v>
      </c>
      <c r="G33" s="11">
        <f t="shared" si="9"/>
        <v>0</v>
      </c>
      <c r="H33" s="11">
        <f t="shared" si="9"/>
        <v>0</v>
      </c>
      <c r="I33" s="11">
        <f t="shared" si="9"/>
        <v>0</v>
      </c>
      <c r="J33" s="11">
        <f t="shared" si="9"/>
        <v>0</v>
      </c>
      <c r="K33" s="11">
        <f t="shared" si="9"/>
        <v>0</v>
      </c>
      <c r="L33" s="11">
        <f t="shared" ref="L33:AK37" si="13">IF($E$2="Yes",$B33,"")</f>
        <v>0</v>
      </c>
      <c r="M33" s="11">
        <f t="shared" si="13"/>
        <v>0</v>
      </c>
      <c r="N33" s="11">
        <f t="shared" si="13"/>
        <v>0</v>
      </c>
      <c r="O33" s="11">
        <f t="shared" si="13"/>
        <v>0</v>
      </c>
      <c r="P33" s="11">
        <f t="shared" si="13"/>
        <v>0</v>
      </c>
      <c r="Q33" s="11">
        <f t="shared" si="13"/>
        <v>0</v>
      </c>
      <c r="R33" s="11">
        <f t="shared" si="13"/>
        <v>0</v>
      </c>
      <c r="S33" s="11">
        <f t="shared" si="13"/>
        <v>0</v>
      </c>
      <c r="T33" s="11">
        <f t="shared" si="13"/>
        <v>0</v>
      </c>
      <c r="U33" s="11">
        <f t="shared" si="13"/>
        <v>0</v>
      </c>
      <c r="V33" s="11">
        <f t="shared" si="13"/>
        <v>0</v>
      </c>
      <c r="W33" s="11">
        <f t="shared" si="13"/>
        <v>0</v>
      </c>
      <c r="X33" s="11">
        <f t="shared" si="13"/>
        <v>0</v>
      </c>
      <c r="Y33" s="11">
        <f t="shared" si="13"/>
        <v>0</v>
      </c>
      <c r="Z33" s="11">
        <f t="shared" si="13"/>
        <v>0</v>
      </c>
      <c r="AA33" s="11">
        <f t="shared" si="13"/>
        <v>0</v>
      </c>
      <c r="AB33" s="11">
        <f t="shared" si="13"/>
        <v>0</v>
      </c>
      <c r="AC33" s="11">
        <f t="shared" si="13"/>
        <v>0</v>
      </c>
      <c r="AD33" s="11">
        <f t="shared" si="13"/>
        <v>0</v>
      </c>
      <c r="AE33" s="11">
        <f t="shared" si="13"/>
        <v>0</v>
      </c>
      <c r="AF33" s="11">
        <f t="shared" si="13"/>
        <v>0</v>
      </c>
      <c r="AG33" s="11">
        <f t="shared" si="13"/>
        <v>0</v>
      </c>
      <c r="AH33" s="11">
        <f t="shared" si="13"/>
        <v>0</v>
      </c>
      <c r="AI33" s="11">
        <f t="shared" si="13"/>
        <v>0</v>
      </c>
      <c r="AJ33" s="11">
        <f t="shared" si="13"/>
        <v>0</v>
      </c>
      <c r="AK33" s="11">
        <f t="shared" si="13"/>
        <v>0</v>
      </c>
    </row>
    <row r="34" spans="1:37" x14ac:dyDescent="0.2">
      <c r="A34" s="24" t="s">
        <v>28</v>
      </c>
      <c r="B34" s="11">
        <v>0</v>
      </c>
      <c r="C34" s="11">
        <f t="shared" ref="C34:R37" si="14">IF($E$2="Yes",$B34,"")</f>
        <v>0</v>
      </c>
      <c r="D34" s="11">
        <f t="shared" si="14"/>
        <v>0</v>
      </c>
      <c r="E34" s="11">
        <f t="shared" si="14"/>
        <v>0</v>
      </c>
      <c r="F34" s="11">
        <f t="shared" si="14"/>
        <v>0</v>
      </c>
      <c r="G34" s="11">
        <f t="shared" si="14"/>
        <v>0</v>
      </c>
      <c r="H34" s="11">
        <f t="shared" si="14"/>
        <v>0</v>
      </c>
      <c r="I34" s="11">
        <f t="shared" si="14"/>
        <v>0</v>
      </c>
      <c r="J34" s="11">
        <f t="shared" si="14"/>
        <v>0</v>
      </c>
      <c r="K34" s="11">
        <f t="shared" si="14"/>
        <v>0</v>
      </c>
      <c r="L34" s="11">
        <f t="shared" si="14"/>
        <v>0</v>
      </c>
      <c r="M34" s="11">
        <f t="shared" si="14"/>
        <v>0</v>
      </c>
      <c r="N34" s="11">
        <f t="shared" si="14"/>
        <v>0</v>
      </c>
      <c r="O34" s="11">
        <f t="shared" si="14"/>
        <v>0</v>
      </c>
      <c r="P34" s="11">
        <f t="shared" si="14"/>
        <v>0</v>
      </c>
      <c r="Q34" s="11">
        <f t="shared" si="14"/>
        <v>0</v>
      </c>
      <c r="R34" s="11">
        <f t="shared" si="14"/>
        <v>0</v>
      </c>
      <c r="S34" s="11">
        <f t="shared" si="13"/>
        <v>0</v>
      </c>
      <c r="T34" s="11">
        <f t="shared" si="13"/>
        <v>0</v>
      </c>
      <c r="U34" s="11">
        <f t="shared" si="13"/>
        <v>0</v>
      </c>
      <c r="V34" s="11">
        <f t="shared" si="13"/>
        <v>0</v>
      </c>
      <c r="W34" s="11">
        <f t="shared" si="13"/>
        <v>0</v>
      </c>
      <c r="X34" s="11">
        <f t="shared" si="13"/>
        <v>0</v>
      </c>
      <c r="Y34" s="11">
        <f t="shared" si="13"/>
        <v>0</v>
      </c>
      <c r="Z34" s="11">
        <f t="shared" si="13"/>
        <v>0</v>
      </c>
      <c r="AA34" s="11">
        <f t="shared" si="13"/>
        <v>0</v>
      </c>
      <c r="AB34" s="11">
        <f t="shared" si="13"/>
        <v>0</v>
      </c>
      <c r="AC34" s="11">
        <f t="shared" si="13"/>
        <v>0</v>
      </c>
      <c r="AD34" s="11">
        <f t="shared" si="13"/>
        <v>0</v>
      </c>
      <c r="AE34" s="11">
        <f t="shared" si="13"/>
        <v>0</v>
      </c>
      <c r="AF34" s="11">
        <f t="shared" si="13"/>
        <v>0</v>
      </c>
      <c r="AG34" s="11">
        <f t="shared" si="13"/>
        <v>0</v>
      </c>
      <c r="AH34" s="11">
        <f t="shared" si="13"/>
        <v>0</v>
      </c>
      <c r="AI34" s="11">
        <f t="shared" si="13"/>
        <v>0</v>
      </c>
      <c r="AJ34" s="11">
        <f t="shared" si="13"/>
        <v>0</v>
      </c>
      <c r="AK34" s="11">
        <f t="shared" si="13"/>
        <v>0</v>
      </c>
    </row>
    <row r="35" spans="1:37" x14ac:dyDescent="0.2">
      <c r="A35" s="24" t="s">
        <v>29</v>
      </c>
      <c r="B35" s="11">
        <v>2000</v>
      </c>
      <c r="C35" s="11">
        <f t="shared" si="14"/>
        <v>2000</v>
      </c>
      <c r="D35" s="11">
        <f t="shared" si="14"/>
        <v>2000</v>
      </c>
      <c r="E35" s="11">
        <f t="shared" si="14"/>
        <v>2000</v>
      </c>
      <c r="F35" s="11">
        <f t="shared" si="14"/>
        <v>2000</v>
      </c>
      <c r="G35" s="11">
        <f t="shared" si="14"/>
        <v>2000</v>
      </c>
      <c r="H35" s="11">
        <f t="shared" si="14"/>
        <v>2000</v>
      </c>
      <c r="I35" s="11">
        <f t="shared" si="14"/>
        <v>2000</v>
      </c>
      <c r="J35" s="11">
        <f t="shared" si="14"/>
        <v>2000</v>
      </c>
      <c r="K35" s="11">
        <f t="shared" si="14"/>
        <v>2000</v>
      </c>
      <c r="L35" s="11">
        <f t="shared" si="14"/>
        <v>2000</v>
      </c>
      <c r="M35" s="11">
        <f t="shared" si="14"/>
        <v>2000</v>
      </c>
      <c r="N35" s="11">
        <f t="shared" si="14"/>
        <v>2000</v>
      </c>
      <c r="O35" s="11">
        <f t="shared" si="14"/>
        <v>2000</v>
      </c>
      <c r="P35" s="11">
        <f t="shared" si="14"/>
        <v>2000</v>
      </c>
      <c r="Q35" s="11">
        <f t="shared" si="14"/>
        <v>2000</v>
      </c>
      <c r="R35" s="11">
        <f t="shared" si="14"/>
        <v>2000</v>
      </c>
      <c r="S35" s="11">
        <f t="shared" si="13"/>
        <v>2000</v>
      </c>
      <c r="T35" s="11">
        <f t="shared" si="13"/>
        <v>2000</v>
      </c>
      <c r="U35" s="11">
        <f t="shared" si="13"/>
        <v>2000</v>
      </c>
      <c r="V35" s="11">
        <f t="shared" si="13"/>
        <v>2000</v>
      </c>
      <c r="W35" s="11">
        <f t="shared" si="13"/>
        <v>2000</v>
      </c>
      <c r="X35" s="11">
        <f t="shared" si="13"/>
        <v>2000</v>
      </c>
      <c r="Y35" s="11">
        <f t="shared" si="13"/>
        <v>2000</v>
      </c>
      <c r="Z35" s="11">
        <f t="shared" si="13"/>
        <v>2000</v>
      </c>
      <c r="AA35" s="11">
        <f t="shared" si="13"/>
        <v>2000</v>
      </c>
      <c r="AB35" s="11">
        <f t="shared" si="13"/>
        <v>2000</v>
      </c>
      <c r="AC35" s="11">
        <f t="shared" si="13"/>
        <v>2000</v>
      </c>
      <c r="AD35" s="11">
        <f t="shared" si="13"/>
        <v>2000</v>
      </c>
      <c r="AE35" s="11">
        <f t="shared" si="13"/>
        <v>2000</v>
      </c>
      <c r="AF35" s="11">
        <f t="shared" si="13"/>
        <v>2000</v>
      </c>
      <c r="AG35" s="11">
        <f t="shared" si="13"/>
        <v>2000</v>
      </c>
      <c r="AH35" s="11">
        <f t="shared" si="13"/>
        <v>2000</v>
      </c>
      <c r="AI35" s="11">
        <f t="shared" si="13"/>
        <v>2000</v>
      </c>
      <c r="AJ35" s="11">
        <f t="shared" si="13"/>
        <v>2000</v>
      </c>
      <c r="AK35" s="11">
        <f t="shared" si="13"/>
        <v>2000</v>
      </c>
    </row>
    <row r="36" spans="1:37" x14ac:dyDescent="0.2">
      <c r="A36" s="24" t="s">
        <v>30</v>
      </c>
      <c r="B36" s="11">
        <v>0</v>
      </c>
      <c r="C36" s="11">
        <f t="shared" si="14"/>
        <v>0</v>
      </c>
      <c r="D36" s="11">
        <f t="shared" si="14"/>
        <v>0</v>
      </c>
      <c r="E36" s="11">
        <f t="shared" si="14"/>
        <v>0</v>
      </c>
      <c r="F36" s="11">
        <f t="shared" si="14"/>
        <v>0</v>
      </c>
      <c r="G36" s="11">
        <f t="shared" si="14"/>
        <v>0</v>
      </c>
      <c r="H36" s="11">
        <f t="shared" si="14"/>
        <v>0</v>
      </c>
      <c r="I36" s="11">
        <f t="shared" si="14"/>
        <v>0</v>
      </c>
      <c r="J36" s="11">
        <f t="shared" si="14"/>
        <v>0</v>
      </c>
      <c r="K36" s="11">
        <f t="shared" si="14"/>
        <v>0</v>
      </c>
      <c r="L36" s="11">
        <f t="shared" si="14"/>
        <v>0</v>
      </c>
      <c r="M36" s="11">
        <f t="shared" si="14"/>
        <v>0</v>
      </c>
      <c r="N36" s="11">
        <f t="shared" si="14"/>
        <v>0</v>
      </c>
      <c r="O36" s="11">
        <f t="shared" si="14"/>
        <v>0</v>
      </c>
      <c r="P36" s="11">
        <f t="shared" si="14"/>
        <v>0</v>
      </c>
      <c r="Q36" s="11">
        <f t="shared" si="14"/>
        <v>0</v>
      </c>
      <c r="R36" s="11">
        <f t="shared" si="14"/>
        <v>0</v>
      </c>
      <c r="S36" s="11">
        <f t="shared" si="13"/>
        <v>0</v>
      </c>
      <c r="T36" s="11">
        <f t="shared" si="13"/>
        <v>0</v>
      </c>
      <c r="U36" s="11">
        <f t="shared" si="13"/>
        <v>0</v>
      </c>
      <c r="V36" s="11">
        <f t="shared" si="13"/>
        <v>0</v>
      </c>
      <c r="W36" s="11">
        <f t="shared" si="13"/>
        <v>0</v>
      </c>
      <c r="X36" s="11">
        <f t="shared" si="13"/>
        <v>0</v>
      </c>
      <c r="Y36" s="11">
        <f t="shared" si="13"/>
        <v>0</v>
      </c>
      <c r="Z36" s="11">
        <f t="shared" si="13"/>
        <v>0</v>
      </c>
      <c r="AA36" s="11">
        <f t="shared" si="13"/>
        <v>0</v>
      </c>
      <c r="AB36" s="11">
        <f t="shared" si="13"/>
        <v>0</v>
      </c>
      <c r="AC36" s="11">
        <f t="shared" si="13"/>
        <v>0</v>
      </c>
      <c r="AD36" s="11">
        <f t="shared" si="13"/>
        <v>0</v>
      </c>
      <c r="AE36" s="11">
        <f t="shared" si="13"/>
        <v>0</v>
      </c>
      <c r="AF36" s="11">
        <f t="shared" si="13"/>
        <v>0</v>
      </c>
      <c r="AG36" s="11">
        <f t="shared" si="13"/>
        <v>0</v>
      </c>
      <c r="AH36" s="11">
        <f t="shared" si="13"/>
        <v>0</v>
      </c>
      <c r="AI36" s="11">
        <f t="shared" si="13"/>
        <v>0</v>
      </c>
      <c r="AJ36" s="11">
        <f t="shared" si="13"/>
        <v>0</v>
      </c>
      <c r="AK36" s="11">
        <f t="shared" si="13"/>
        <v>0</v>
      </c>
    </row>
    <row r="37" spans="1:37" x14ac:dyDescent="0.2">
      <c r="A37" s="24" t="s">
        <v>31</v>
      </c>
      <c r="B37" s="11">
        <v>1300</v>
      </c>
      <c r="C37" s="11">
        <f t="shared" si="14"/>
        <v>1300</v>
      </c>
      <c r="D37" s="11">
        <f t="shared" si="14"/>
        <v>1300</v>
      </c>
      <c r="E37" s="11">
        <f t="shared" si="14"/>
        <v>1300</v>
      </c>
      <c r="F37" s="11">
        <f t="shared" si="14"/>
        <v>1300</v>
      </c>
      <c r="G37" s="11">
        <f t="shared" si="14"/>
        <v>1300</v>
      </c>
      <c r="H37" s="11">
        <f t="shared" si="14"/>
        <v>1300</v>
      </c>
      <c r="I37" s="11">
        <f t="shared" si="14"/>
        <v>1300</v>
      </c>
      <c r="J37" s="11">
        <f t="shared" si="14"/>
        <v>1300</v>
      </c>
      <c r="K37" s="11">
        <f t="shared" si="14"/>
        <v>1300</v>
      </c>
      <c r="L37" s="11">
        <f t="shared" si="14"/>
        <v>1300</v>
      </c>
      <c r="M37" s="11">
        <f t="shared" si="14"/>
        <v>1300</v>
      </c>
      <c r="N37" s="11">
        <f t="shared" si="14"/>
        <v>1300</v>
      </c>
      <c r="O37" s="11">
        <f t="shared" si="14"/>
        <v>1300</v>
      </c>
      <c r="P37" s="11">
        <f t="shared" si="14"/>
        <v>1300</v>
      </c>
      <c r="Q37" s="11">
        <f t="shared" si="14"/>
        <v>1300</v>
      </c>
      <c r="R37" s="11">
        <f t="shared" si="14"/>
        <v>1300</v>
      </c>
      <c r="S37" s="11">
        <f t="shared" si="13"/>
        <v>1300</v>
      </c>
      <c r="T37" s="11">
        <f t="shared" si="13"/>
        <v>1300</v>
      </c>
      <c r="U37" s="11">
        <f t="shared" si="13"/>
        <v>1300</v>
      </c>
      <c r="V37" s="11">
        <f t="shared" si="13"/>
        <v>1300</v>
      </c>
      <c r="W37" s="11">
        <f t="shared" si="13"/>
        <v>1300</v>
      </c>
      <c r="X37" s="11">
        <f t="shared" si="13"/>
        <v>1300</v>
      </c>
      <c r="Y37" s="11">
        <f t="shared" si="13"/>
        <v>1300</v>
      </c>
      <c r="Z37" s="11">
        <f t="shared" si="13"/>
        <v>1300</v>
      </c>
      <c r="AA37" s="11">
        <f t="shared" si="13"/>
        <v>1300</v>
      </c>
      <c r="AB37" s="11">
        <f t="shared" si="13"/>
        <v>1300</v>
      </c>
      <c r="AC37" s="11">
        <f t="shared" si="13"/>
        <v>1300</v>
      </c>
      <c r="AD37" s="11">
        <f t="shared" si="13"/>
        <v>1300</v>
      </c>
      <c r="AE37" s="11">
        <f t="shared" si="13"/>
        <v>1300</v>
      </c>
      <c r="AF37" s="11">
        <f t="shared" si="13"/>
        <v>1300</v>
      </c>
      <c r="AG37" s="11">
        <f t="shared" si="13"/>
        <v>1300</v>
      </c>
      <c r="AH37" s="11">
        <f t="shared" si="13"/>
        <v>1300</v>
      </c>
      <c r="AI37" s="11">
        <f t="shared" si="13"/>
        <v>1300</v>
      </c>
      <c r="AJ37" s="11">
        <f t="shared" si="13"/>
        <v>1300</v>
      </c>
      <c r="AK37" s="11">
        <f t="shared" si="13"/>
        <v>1300</v>
      </c>
    </row>
    <row r="38" spans="1:37" x14ac:dyDescent="0.2">
      <c r="A38" s="24"/>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2"/>
    </row>
    <row r="39" spans="1:37" x14ac:dyDescent="0.2">
      <c r="A39" s="23" t="s">
        <v>32</v>
      </c>
      <c r="B39" s="11">
        <f>SUM(B14:B37)</f>
        <v>37500</v>
      </c>
      <c r="C39" s="11">
        <f>SUM(C14:C37)</f>
        <v>37500</v>
      </c>
      <c r="D39" s="11">
        <f t="shared" ref="D39:P39" si="15">SUM(D14:D37)</f>
        <v>37500</v>
      </c>
      <c r="E39" s="11">
        <f t="shared" si="15"/>
        <v>37500</v>
      </c>
      <c r="F39" s="11">
        <f t="shared" si="15"/>
        <v>37500</v>
      </c>
      <c r="G39" s="11">
        <f t="shared" si="15"/>
        <v>37500</v>
      </c>
      <c r="H39" s="11">
        <f t="shared" si="15"/>
        <v>37500</v>
      </c>
      <c r="I39" s="11">
        <f t="shared" si="15"/>
        <v>37500</v>
      </c>
      <c r="J39" s="11">
        <f t="shared" si="15"/>
        <v>37500</v>
      </c>
      <c r="K39" s="11">
        <f t="shared" si="15"/>
        <v>37500</v>
      </c>
      <c r="L39" s="11">
        <f t="shared" si="15"/>
        <v>37500</v>
      </c>
      <c r="M39" s="11">
        <f t="shared" si="15"/>
        <v>37500</v>
      </c>
      <c r="N39" s="11">
        <f t="shared" si="15"/>
        <v>37500</v>
      </c>
      <c r="O39" s="11">
        <f t="shared" si="15"/>
        <v>37500</v>
      </c>
      <c r="P39" s="11">
        <f t="shared" si="15"/>
        <v>37500</v>
      </c>
      <c r="Q39" s="11">
        <f>SUM(Q14:Q37)</f>
        <v>37500</v>
      </c>
      <c r="R39" s="11">
        <f>SUM(R14:R37)</f>
        <v>37500</v>
      </c>
      <c r="S39" s="11">
        <f t="shared" ref="S39:Y39" si="16">SUM(S14:S37)</f>
        <v>37500</v>
      </c>
      <c r="T39" s="11">
        <f t="shared" si="16"/>
        <v>37500</v>
      </c>
      <c r="U39" s="11">
        <f t="shared" si="16"/>
        <v>37500</v>
      </c>
      <c r="V39" s="11">
        <f t="shared" si="16"/>
        <v>37500</v>
      </c>
      <c r="W39" s="11">
        <f t="shared" si="16"/>
        <v>37500</v>
      </c>
      <c r="X39" s="11">
        <f t="shared" si="16"/>
        <v>37500</v>
      </c>
      <c r="Y39" s="11">
        <f t="shared" si="16"/>
        <v>37500</v>
      </c>
      <c r="Z39" s="11">
        <f>SUM(Z14:Z37)</f>
        <v>37500</v>
      </c>
      <c r="AA39" s="11">
        <f>SUM(AA14:AA37)</f>
        <v>37500</v>
      </c>
      <c r="AB39" s="11">
        <f t="shared" ref="AB39:AC39" si="17">SUM(AB14:AB37)</f>
        <v>37500</v>
      </c>
      <c r="AC39" s="11">
        <f t="shared" si="17"/>
        <v>37500</v>
      </c>
      <c r="AD39" s="11">
        <f>SUM(AD14:AD37)</f>
        <v>37500</v>
      </c>
      <c r="AE39" s="11">
        <f>SUM(AE14:AE37)</f>
        <v>37500</v>
      </c>
      <c r="AF39" s="11">
        <f t="shared" ref="AF39:AK39" si="18">SUM(AF14:AF37)</f>
        <v>37500</v>
      </c>
      <c r="AG39" s="11">
        <f t="shared" si="18"/>
        <v>37500</v>
      </c>
      <c r="AH39" s="11">
        <f t="shared" si="18"/>
        <v>37500</v>
      </c>
      <c r="AI39" s="11">
        <f t="shared" si="18"/>
        <v>37500</v>
      </c>
      <c r="AJ39" s="11">
        <f t="shared" si="18"/>
        <v>37500</v>
      </c>
      <c r="AK39" s="11">
        <f t="shared" si="18"/>
        <v>37500</v>
      </c>
    </row>
    <row r="40" spans="1:37" x14ac:dyDescent="0.2">
      <c r="A40" s="24"/>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2"/>
    </row>
    <row r="41" spans="1:37" x14ac:dyDescent="0.2">
      <c r="A41" s="23" t="s">
        <v>33</v>
      </c>
      <c r="B41" s="11">
        <f>B4+B12-B39</f>
        <v>20000</v>
      </c>
      <c r="C41" s="11">
        <f t="shared" ref="C41:AK41" si="19">C4+C12-C39</f>
        <v>30000</v>
      </c>
      <c r="D41" s="11">
        <f t="shared" si="19"/>
        <v>40000</v>
      </c>
      <c r="E41" s="11">
        <f t="shared" si="19"/>
        <v>50000</v>
      </c>
      <c r="F41" s="11">
        <f t="shared" si="19"/>
        <v>60000</v>
      </c>
      <c r="G41" s="11">
        <f t="shared" si="19"/>
        <v>70000</v>
      </c>
      <c r="H41" s="11">
        <f t="shared" si="19"/>
        <v>80000</v>
      </c>
      <c r="I41" s="11">
        <f t="shared" si="19"/>
        <v>90000</v>
      </c>
      <c r="J41" s="11">
        <f t="shared" si="19"/>
        <v>100000</v>
      </c>
      <c r="K41" s="11">
        <f t="shared" si="19"/>
        <v>110000</v>
      </c>
      <c r="L41" s="11">
        <f t="shared" si="19"/>
        <v>120000</v>
      </c>
      <c r="M41" s="11">
        <f t="shared" si="19"/>
        <v>130000</v>
      </c>
      <c r="N41" s="11">
        <f t="shared" si="19"/>
        <v>140000</v>
      </c>
      <c r="O41" s="11">
        <f t="shared" si="19"/>
        <v>150000</v>
      </c>
      <c r="P41" s="11">
        <f t="shared" si="19"/>
        <v>160000</v>
      </c>
      <c r="Q41" s="11">
        <f t="shared" si="19"/>
        <v>170000</v>
      </c>
      <c r="R41" s="11">
        <f>R4+R12-R39</f>
        <v>180000</v>
      </c>
      <c r="S41" s="11">
        <f t="shared" si="19"/>
        <v>190000</v>
      </c>
      <c r="T41" s="11">
        <f t="shared" si="19"/>
        <v>200000</v>
      </c>
      <c r="U41" s="11">
        <f t="shared" si="19"/>
        <v>210000</v>
      </c>
      <c r="V41" s="11">
        <f t="shared" si="19"/>
        <v>220000</v>
      </c>
      <c r="W41" s="11">
        <f t="shared" si="19"/>
        <v>230000</v>
      </c>
      <c r="X41" s="11">
        <f t="shared" si="19"/>
        <v>240000</v>
      </c>
      <c r="Y41" s="11">
        <f t="shared" si="19"/>
        <v>250000</v>
      </c>
      <c r="Z41" s="11">
        <f t="shared" si="19"/>
        <v>260000</v>
      </c>
      <c r="AA41" s="11">
        <f t="shared" si="19"/>
        <v>270000</v>
      </c>
      <c r="AB41" s="11">
        <f t="shared" si="19"/>
        <v>280000</v>
      </c>
      <c r="AC41" s="11">
        <f t="shared" si="19"/>
        <v>290000</v>
      </c>
      <c r="AD41" s="11">
        <f t="shared" si="19"/>
        <v>300000</v>
      </c>
      <c r="AE41" s="11">
        <f t="shared" si="19"/>
        <v>310000</v>
      </c>
      <c r="AF41" s="11">
        <f t="shared" si="19"/>
        <v>320000</v>
      </c>
      <c r="AG41" s="11">
        <f t="shared" si="19"/>
        <v>330000</v>
      </c>
      <c r="AH41" s="11">
        <f>AH4+AH12-AH39</f>
        <v>340000</v>
      </c>
      <c r="AI41" s="11">
        <f t="shared" si="19"/>
        <v>350000</v>
      </c>
      <c r="AJ41" s="11">
        <f t="shared" si="19"/>
        <v>360000</v>
      </c>
      <c r="AK41" s="11">
        <f t="shared" si="19"/>
        <v>370000</v>
      </c>
    </row>
    <row r="42" spans="1:37" ht="17" thickBot="1" x14ac:dyDescent="0.25">
      <c r="A42" s="27"/>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7"/>
    </row>
  </sheetData>
  <mergeCells count="6">
    <mergeCell ref="A1:M1"/>
    <mergeCell ref="N1:Y1"/>
    <mergeCell ref="Z1:AK1"/>
    <mergeCell ref="B5:M5"/>
    <mergeCell ref="N5:Y5"/>
    <mergeCell ref="Z5:AK5"/>
  </mergeCells>
  <conditionalFormatting sqref="B7:AK41">
    <cfRule type="expression" dxfId="26" priority="5">
      <formula>$B$2="OMR"</formula>
    </cfRule>
    <cfRule type="expression" dxfId="25" priority="7">
      <formula>$B$2</formula>
    </cfRule>
    <cfRule type="expression" dxfId="24" priority="11">
      <formula>$B$2="INR"</formula>
    </cfRule>
    <cfRule type="expression" dxfId="23" priority="12">
      <formula>$B$2="AED"</formula>
    </cfRule>
  </conditionalFormatting>
  <conditionalFormatting sqref="B7:AK42">
    <cfRule type="expression" dxfId="22" priority="3">
      <formula>$B$2="SGD"</formula>
    </cfRule>
    <cfRule type="expression" dxfId="21" priority="4">
      <formula>$B$2="SAR"</formula>
    </cfRule>
    <cfRule type="expression" dxfId="20" priority="6">
      <formula>$B$2="EUR"</formula>
    </cfRule>
    <cfRule type="expression" dxfId="19" priority="8">
      <formula>$B$2="GBP"</formula>
    </cfRule>
    <cfRule type="expression" dxfId="18" priority="9">
      <formula>$B$2="CAD"</formula>
    </cfRule>
    <cfRule type="expression" dxfId="17" priority="10">
      <formula>$B$2="USD"</formula>
    </cfRule>
  </conditionalFormatting>
  <conditionalFormatting sqref="B4:AK4">
    <cfRule type="expression" dxfId="16" priority="1">
      <formula>$B$2="INR"</formula>
    </cfRule>
    <cfRule type="expression" dxfId="15" priority="2">
      <formula>$B$2="AED"</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444C86AF-FAA7-8944-9872-601A04C8C681}">
          <x14:formula1>
            <xm:f>Sheet2!$C$2:$C$3</xm:f>
          </x14:formula1>
          <xm:sqref>E2</xm:sqref>
        </x14:dataValidation>
        <x14:dataValidation type="list" allowBlank="1" showInputMessage="1" showErrorMessage="1" xr:uid="{6E3A9559-528E-6A46-B23B-9711E61D641E}">
          <x14:formula1>
            <xm:f>Sheet2!$A$2:$A$10</xm:f>
          </x14:formula1>
          <xm:sqref>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EF4EA-B795-6E4D-B048-CD7FAD26BE24}">
  <dimension ref="A1:C10"/>
  <sheetViews>
    <sheetView workbookViewId="0">
      <selection activeCell="C2" sqref="C2"/>
    </sheetView>
  </sheetViews>
  <sheetFormatPr baseColWidth="10" defaultRowHeight="16" x14ac:dyDescent="0.2"/>
  <sheetData>
    <row r="1" spans="1:3" x14ac:dyDescent="0.2">
      <c r="A1" t="s">
        <v>34</v>
      </c>
    </row>
    <row r="2" spans="1:3" x14ac:dyDescent="0.2">
      <c r="A2" t="s">
        <v>35</v>
      </c>
      <c r="C2" t="s">
        <v>47</v>
      </c>
    </row>
    <row r="3" spans="1:3" x14ac:dyDescent="0.2">
      <c r="A3" t="s">
        <v>36</v>
      </c>
    </row>
    <row r="4" spans="1:3" x14ac:dyDescent="0.2">
      <c r="A4" t="s">
        <v>37</v>
      </c>
    </row>
    <row r="5" spans="1:3" x14ac:dyDescent="0.2">
      <c r="A5" t="s">
        <v>38</v>
      </c>
    </row>
    <row r="6" spans="1:3" x14ac:dyDescent="0.2">
      <c r="A6" t="s">
        <v>39</v>
      </c>
    </row>
    <row r="7" spans="1:3" x14ac:dyDescent="0.2">
      <c r="A7" t="s">
        <v>40</v>
      </c>
    </row>
    <row r="8" spans="1:3" x14ac:dyDescent="0.2">
      <c r="A8" t="s">
        <v>44</v>
      </c>
    </row>
    <row r="9" spans="1:3" x14ac:dyDescent="0.2">
      <c r="A9" t="s">
        <v>41</v>
      </c>
    </row>
    <row r="10" spans="1:3" x14ac:dyDescent="0.2">
      <c r="A10" t="s">
        <v>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D44AB-A4F4-5E4E-96F1-BA36F4E60C43}">
  <sheetPr>
    <pageSetUpPr autoPageBreaks="0" fitToPage="1"/>
  </sheetPr>
  <dimension ref="A1:AA27"/>
  <sheetViews>
    <sheetView showGridLines="0" tabSelected="1" zoomScale="86" zoomScaleNormal="100" workbookViewId="0">
      <selection activeCell="K34" sqref="K34"/>
    </sheetView>
  </sheetViews>
  <sheetFormatPr baseColWidth="10" defaultColWidth="10.33203125" defaultRowHeight="15" x14ac:dyDescent="0.2"/>
  <cols>
    <col min="1" max="1" width="2.1640625" style="29" customWidth="1"/>
    <col min="2" max="2" width="35.5" style="29" customWidth="1"/>
    <col min="3" max="3" width="1.6640625" style="29" customWidth="1"/>
    <col min="4" max="4" width="2.1640625" style="29" customWidth="1"/>
    <col min="5" max="5" width="35.5" style="29" customWidth="1"/>
    <col min="6" max="6" width="1.6640625" style="29" customWidth="1"/>
    <col min="7" max="7" width="2.1640625" style="29" customWidth="1"/>
    <col min="8" max="8" width="35.5" style="29" customWidth="1"/>
    <col min="9" max="9" width="1.6640625" style="29" customWidth="1"/>
    <col min="10" max="11" width="17.33203125" style="29" customWidth="1"/>
    <col min="12" max="12" width="2.1640625" style="29" customWidth="1"/>
    <col min="13" max="23" width="10.33203125" style="29"/>
    <col min="24" max="24" width="9.1640625" style="29" customWidth="1"/>
    <col min="25" max="25" width="26.5" style="29" customWidth="1"/>
    <col min="26" max="16384" width="10.33203125" style="29"/>
  </cols>
  <sheetData>
    <row r="1" spans="1:27" s="38" customFormat="1" ht="50" customHeight="1" x14ac:dyDescent="0.2">
      <c r="A1" s="39"/>
      <c r="L1" s="38" t="s">
        <v>63</v>
      </c>
    </row>
    <row r="2" spans="1:27" s="36" customFormat="1" ht="75" customHeight="1" x14ac:dyDescent="0.55000000000000004">
      <c r="B2" s="88" t="s">
        <v>62</v>
      </c>
      <c r="C2" s="88"/>
      <c r="D2" s="88"/>
      <c r="E2" s="88"/>
      <c r="F2" s="88"/>
      <c r="G2" s="88"/>
      <c r="H2" s="88"/>
      <c r="I2" s="37"/>
    </row>
    <row r="3" spans="1:27" s="34" customFormat="1" ht="35" customHeight="1" x14ac:dyDescent="0.2">
      <c r="B3" s="89" t="s">
        <v>61</v>
      </c>
      <c r="C3" s="89"/>
      <c r="D3" s="89"/>
      <c r="E3" s="89"/>
      <c r="F3" s="89"/>
      <c r="G3" s="89"/>
      <c r="H3" s="35"/>
      <c r="I3" s="35"/>
      <c r="V3" s="86" t="s">
        <v>90</v>
      </c>
      <c r="W3" s="86"/>
      <c r="X3" s="86"/>
      <c r="Y3" s="86"/>
    </row>
    <row r="4" spans="1:27" ht="9" customHeight="1" x14ac:dyDescent="0.2">
      <c r="V4" s="91">
        <f>'Base Currency'!M42</f>
        <v>10540</v>
      </c>
      <c r="W4" s="91"/>
      <c r="X4" s="91"/>
      <c r="Y4" s="91"/>
    </row>
    <row r="5" spans="1:27" s="33" customFormat="1" ht="35" customHeight="1" x14ac:dyDescent="0.2">
      <c r="B5" s="30" t="s">
        <v>60</v>
      </c>
      <c r="C5" s="30"/>
      <c r="D5" s="30"/>
      <c r="E5" s="30"/>
      <c r="V5" s="91"/>
      <c r="W5" s="91"/>
      <c r="X5" s="91"/>
      <c r="Y5" s="91"/>
    </row>
    <row r="6" spans="1:27" ht="9" customHeight="1" x14ac:dyDescent="0.2">
      <c r="B6" s="31"/>
      <c r="C6" s="31"/>
      <c r="D6" s="31"/>
      <c r="E6" s="31"/>
    </row>
    <row r="7" spans="1:27" s="32" customFormat="1" ht="35" customHeight="1" x14ac:dyDescent="0.2">
      <c r="B7" s="90" t="s">
        <v>59</v>
      </c>
      <c r="C7" s="90"/>
      <c r="D7" s="90"/>
      <c r="E7" s="90"/>
      <c r="V7" s="93" t="s">
        <v>91</v>
      </c>
      <c r="W7" s="94"/>
      <c r="X7" s="95"/>
      <c r="Y7" s="71" t="s">
        <v>92</v>
      </c>
      <c r="Z7" s="29"/>
      <c r="AA7" s="29"/>
    </row>
    <row r="8" spans="1:27" ht="16" customHeight="1" x14ac:dyDescent="0.2">
      <c r="V8" s="78">
        <f>'Base Currency'!N12</f>
        <v>36000</v>
      </c>
      <c r="W8" s="79"/>
      <c r="X8" s="80"/>
      <c r="Y8" s="84">
        <f>'Base Currency'!N40</f>
        <v>-26460</v>
      </c>
    </row>
    <row r="9" spans="1:27" ht="27" customHeight="1" x14ac:dyDescent="0.2">
      <c r="V9" s="81"/>
      <c r="W9" s="82"/>
      <c r="X9" s="83"/>
      <c r="Y9" s="85"/>
    </row>
    <row r="10" spans="1:27" ht="37" customHeight="1" x14ac:dyDescent="0.2">
      <c r="B10" s="30" t="s">
        <v>58</v>
      </c>
      <c r="C10" s="30"/>
      <c r="D10" s="30"/>
      <c r="E10" s="30"/>
      <c r="V10" s="92"/>
      <c r="W10" s="92"/>
      <c r="X10" s="92"/>
      <c r="Y10" s="92"/>
    </row>
    <row r="11" spans="1:27" ht="16" customHeight="1" x14ac:dyDescent="0.2">
      <c r="B11" s="90" t="s">
        <v>57</v>
      </c>
      <c r="C11" s="90"/>
      <c r="D11" s="90"/>
      <c r="E11" s="90"/>
    </row>
    <row r="12" spans="1:27" ht="36" customHeight="1" x14ac:dyDescent="0.2">
      <c r="B12" s="90"/>
      <c r="C12" s="90"/>
      <c r="D12" s="90"/>
      <c r="E12" s="90"/>
    </row>
    <row r="13" spans="1:27" ht="9" customHeight="1" x14ac:dyDescent="0.2"/>
    <row r="15" spans="1:27" ht="36" customHeight="1" x14ac:dyDescent="0.2">
      <c r="B15" s="30" t="s">
        <v>56</v>
      </c>
      <c r="C15" s="30"/>
      <c r="D15" s="30"/>
      <c r="E15" s="30"/>
    </row>
    <row r="16" spans="1:27" ht="9" customHeight="1" x14ac:dyDescent="0.2">
      <c r="B16" s="31"/>
      <c r="C16" s="31"/>
      <c r="D16" s="31"/>
      <c r="E16" s="31"/>
    </row>
    <row r="17" spans="2:25" ht="58" customHeight="1" x14ac:dyDescent="0.2">
      <c r="B17" s="90" t="s">
        <v>55</v>
      </c>
      <c r="C17" s="90"/>
      <c r="D17" s="90"/>
      <c r="E17" s="90"/>
      <c r="V17" s="96" t="s">
        <v>95</v>
      </c>
      <c r="W17" s="96"/>
      <c r="X17" s="96"/>
      <c r="Y17" s="96"/>
    </row>
    <row r="18" spans="2:25" x14ac:dyDescent="0.2">
      <c r="V18" s="91">
        <f>'Don’t Delete'!J26</f>
        <v>409569.58046814118</v>
      </c>
      <c r="W18" s="91"/>
      <c r="X18" s="91"/>
      <c r="Y18" s="91"/>
    </row>
    <row r="19" spans="2:25" ht="14" customHeight="1" x14ac:dyDescent="0.2">
      <c r="V19" s="91"/>
      <c r="W19" s="91"/>
      <c r="X19" s="91"/>
      <c r="Y19" s="91"/>
    </row>
    <row r="20" spans="2:25" ht="36" customHeight="1" x14ac:dyDescent="0.2">
      <c r="B20" s="30" t="s">
        <v>54</v>
      </c>
      <c r="C20" s="30"/>
      <c r="D20" s="30"/>
      <c r="E20" s="30"/>
    </row>
    <row r="21" spans="2:25" ht="51" customHeight="1" x14ac:dyDescent="0.2">
      <c r="B21" s="87" t="s">
        <v>53</v>
      </c>
      <c r="C21" s="87"/>
      <c r="D21" s="87"/>
      <c r="E21" s="87"/>
      <c r="V21" s="97" t="s">
        <v>94</v>
      </c>
      <c r="W21" s="98"/>
      <c r="X21" s="99"/>
      <c r="Y21" s="72" t="s">
        <v>93</v>
      </c>
    </row>
    <row r="22" spans="2:25" ht="21" customHeight="1" x14ac:dyDescent="0.2">
      <c r="B22" s="87"/>
      <c r="C22" s="87"/>
      <c r="D22" s="87"/>
      <c r="E22" s="87"/>
      <c r="V22" s="78">
        <f>'Don’t Delete'!J21</f>
        <v>243011.41965093161</v>
      </c>
      <c r="W22" s="79"/>
      <c r="X22" s="80"/>
      <c r="Y22" s="84">
        <f>'Don’t Delete'!J16</f>
        <v>129654.73406989312</v>
      </c>
    </row>
    <row r="23" spans="2:25" x14ac:dyDescent="0.2">
      <c r="V23" s="81"/>
      <c r="W23" s="82"/>
      <c r="X23" s="83"/>
      <c r="Y23" s="85"/>
    </row>
    <row r="25" spans="2:25" ht="36" customHeight="1" x14ac:dyDescent="0.2">
      <c r="B25" s="30" t="s">
        <v>52</v>
      </c>
      <c r="C25" s="30"/>
      <c r="D25" s="30"/>
      <c r="E25" s="30"/>
    </row>
    <row r="26" spans="2:25" x14ac:dyDescent="0.2">
      <c r="B26" s="87" t="s">
        <v>51</v>
      </c>
      <c r="C26" s="87"/>
      <c r="D26" s="87"/>
      <c r="E26" s="87"/>
    </row>
    <row r="27" spans="2:25" ht="35" customHeight="1" x14ac:dyDescent="0.2">
      <c r="B27" s="87"/>
      <c r="C27" s="87"/>
      <c r="D27" s="87"/>
      <c r="E27" s="87"/>
    </row>
  </sheetData>
  <sheetProtection algorithmName="SHA-512" hashValue="lKnytUWsBTZy+JipKSETp7toqdexa1e06h1QiadShiJj+SOcza2vsvXL/ixnXCyhkEehEPuz/2tqIaUsSYQgvw==" saltValue="c1vrXN9WL9l9tDEuh/qDDw==" spinCount="100000" sheet="1" objects="1" scenarios="1"/>
  <mergeCells count="18">
    <mergeCell ref="V18:Y19"/>
    <mergeCell ref="V21:X21"/>
    <mergeCell ref="V22:X23"/>
    <mergeCell ref="Y22:Y23"/>
    <mergeCell ref="V3:Y3"/>
    <mergeCell ref="B26:E27"/>
    <mergeCell ref="B2:H2"/>
    <mergeCell ref="B3:G3"/>
    <mergeCell ref="B21:E22"/>
    <mergeCell ref="B17:E17"/>
    <mergeCell ref="B7:E7"/>
    <mergeCell ref="B11:E12"/>
    <mergeCell ref="V4:Y5"/>
    <mergeCell ref="V10:Y10"/>
    <mergeCell ref="V7:X7"/>
    <mergeCell ref="V8:X9"/>
    <mergeCell ref="Y8:Y9"/>
    <mergeCell ref="V17:Y17"/>
  </mergeCells>
  <dataValidations disablePrompts="1" count="4">
    <dataValidation allowBlank="1" showInputMessage="1" showErrorMessage="1" prompt="Title of this worksheet is in this cell. Tip is in cell below, and instructions on Annual Cash Flow, Monthly Cash Flow, and Daily Cash Flow are in row 7." sqref="B2:H2" xr:uid="{E6E3B04F-FC91-B140-827B-96805FA506E2}"/>
    <dataValidation allowBlank="1" showInputMessage="1" showErrorMessage="1" prompt="Instructions for how to create a Daily Cash Flow is in cell below" sqref="B5 B10 B15 B20 B25 V7 V3 Y7 V21 V17 Y21" xr:uid="{B8E34652-530D-D54F-B443-E6F1DA168C41}"/>
    <dataValidation allowBlank="1" showInputMessage="1" showErrorMessage="1" prompt="Title of this worksheet is in this cell. Tip is in cell below, and instructions on Annual Cash Flow, Monthly Cash Flow, and Daily Cash Flow in row 5" sqref="I2" xr:uid="{E2DBF3C7-4A10-774C-AC66-A9E322999A01}"/>
    <dataValidation allowBlank="1" showInputMessage="1" showErrorMessage="1" promptTitle="Personal Cash Flow" prompt="Create a Simple Personal Cash Flow Statement in this workbook. _x000a__x000a_Use this Guide worksheet to learn about various cash flows._x000a__x000a_Use links in the top right to navigate to other worksheets." sqref="A1" xr:uid="{F8139221-8E36-774A-A68F-696A3C6F8634}"/>
  </dataValidations>
  <printOptions horizontalCentered="1"/>
  <pageMargins left="0.25" right="0.25" top="0.5" bottom="0.5" header="0.5" footer="0.5"/>
  <pageSetup scale="82" fitToHeight="0" orientation="landscape" r:id="rId1"/>
  <headerFooter differentFirst="1">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3EEC3-BE99-3946-B4E4-B502B2560958}">
  <sheetPr>
    <pageSetUpPr fitToPage="1"/>
  </sheetPr>
  <dimension ref="A1:R43"/>
  <sheetViews>
    <sheetView workbookViewId="0">
      <selection activeCell="K15" sqref="K15"/>
    </sheetView>
  </sheetViews>
  <sheetFormatPr baseColWidth="10" defaultRowHeight="16" x14ac:dyDescent="0.2"/>
  <cols>
    <col min="1" max="1" width="31.83203125" customWidth="1"/>
    <col min="2" max="13" width="20.6640625" customWidth="1"/>
    <col min="14" max="14" width="15.6640625" customWidth="1"/>
    <col min="15" max="15" width="25.1640625" customWidth="1"/>
    <col min="16" max="37" width="15.6640625" customWidth="1"/>
  </cols>
  <sheetData>
    <row r="1" spans="1:18" ht="58" customHeight="1" x14ac:dyDescent="0.7">
      <c r="A1" s="102" t="s">
        <v>50</v>
      </c>
      <c r="B1" s="103"/>
      <c r="C1" s="103"/>
      <c r="D1" s="103"/>
      <c r="E1" s="103"/>
      <c r="F1" s="103"/>
      <c r="G1" s="103"/>
      <c r="H1" s="103"/>
      <c r="I1" s="103"/>
      <c r="J1" s="103"/>
      <c r="K1" s="103"/>
      <c r="L1" s="103"/>
      <c r="M1" s="103"/>
      <c r="N1" s="104"/>
      <c r="O1" s="58"/>
      <c r="P1" s="58"/>
      <c r="Q1" s="58"/>
      <c r="R1" s="58"/>
    </row>
    <row r="2" spans="1:18" ht="17" customHeight="1" x14ac:dyDescent="0.2">
      <c r="A2" s="23" t="s">
        <v>72</v>
      </c>
      <c r="B2" s="57" t="s">
        <v>35</v>
      </c>
      <c r="C2" s="57"/>
      <c r="D2" s="57" t="s">
        <v>48</v>
      </c>
      <c r="E2" s="56" t="s">
        <v>47</v>
      </c>
      <c r="F2" s="101" t="s">
        <v>71</v>
      </c>
      <c r="G2" s="101"/>
      <c r="H2" s="55" t="s">
        <v>41</v>
      </c>
      <c r="I2" s="54"/>
      <c r="J2" s="54"/>
      <c r="K2" s="54"/>
      <c r="L2" s="54"/>
      <c r="M2" s="54"/>
      <c r="N2" s="45"/>
    </row>
    <row r="3" spans="1:18" ht="17" customHeight="1" x14ac:dyDescent="0.2">
      <c r="A3" s="23" t="s">
        <v>8</v>
      </c>
      <c r="B3" s="53"/>
      <c r="C3" s="53"/>
      <c r="D3" s="53"/>
      <c r="E3" s="53"/>
      <c r="F3" s="53"/>
      <c r="G3" s="53"/>
      <c r="H3" s="53"/>
      <c r="I3" s="53"/>
      <c r="J3" s="53"/>
      <c r="K3" s="53"/>
      <c r="L3" s="53"/>
      <c r="M3" s="53"/>
      <c r="N3" s="45"/>
    </row>
    <row r="4" spans="1:18" ht="17" customHeight="1" x14ac:dyDescent="0.2">
      <c r="A4" s="24" t="s">
        <v>46</v>
      </c>
      <c r="B4" s="49">
        <v>1000</v>
      </c>
      <c r="C4" s="44">
        <f t="shared" ref="C4:M4" si="0">IF(B42&lt;&gt;"",B42,"")</f>
        <v>1795</v>
      </c>
      <c r="D4" s="44">
        <f t="shared" si="0"/>
        <v>2590</v>
      </c>
      <c r="E4" s="44">
        <f t="shared" si="0"/>
        <v>3385</v>
      </c>
      <c r="F4" s="44">
        <f t="shared" si="0"/>
        <v>4180</v>
      </c>
      <c r="G4" s="44">
        <f t="shared" si="0"/>
        <v>4975</v>
      </c>
      <c r="H4" s="44">
        <f t="shared" si="0"/>
        <v>5770</v>
      </c>
      <c r="I4" s="44">
        <f t="shared" si="0"/>
        <v>6565</v>
      </c>
      <c r="J4" s="44">
        <f t="shared" si="0"/>
        <v>7360</v>
      </c>
      <c r="K4" s="44">
        <f t="shared" si="0"/>
        <v>8155</v>
      </c>
      <c r="L4" s="44">
        <f t="shared" si="0"/>
        <v>8950</v>
      </c>
      <c r="M4" s="44">
        <f t="shared" si="0"/>
        <v>9745</v>
      </c>
      <c r="N4" s="43"/>
    </row>
    <row r="5" spans="1:18" ht="17" customHeight="1" x14ac:dyDescent="0.2">
      <c r="A5" s="24"/>
      <c r="B5" s="100"/>
      <c r="C5" s="100"/>
      <c r="D5" s="100"/>
      <c r="E5" s="100"/>
      <c r="F5" s="100"/>
      <c r="G5" s="100"/>
      <c r="H5" s="100"/>
      <c r="I5" s="100"/>
      <c r="J5" s="100"/>
      <c r="K5" s="100"/>
      <c r="L5" s="100"/>
      <c r="M5" s="100"/>
      <c r="N5" s="45"/>
    </row>
    <row r="6" spans="1:18" ht="17" customHeight="1" x14ac:dyDescent="0.2">
      <c r="A6" s="23" t="s">
        <v>0</v>
      </c>
      <c r="B6" s="52">
        <f ca="1">TODAY()</f>
        <v>44710</v>
      </c>
      <c r="C6" s="52">
        <f t="shared" ref="C6:M6" ca="1" si="1">DATE(YEAR(B6),MONTH(B6)+1,DAY(B6))</f>
        <v>44741</v>
      </c>
      <c r="D6" s="52">
        <f t="shared" ca="1" si="1"/>
        <v>44771</v>
      </c>
      <c r="E6" s="52">
        <f t="shared" ca="1" si="1"/>
        <v>44802</v>
      </c>
      <c r="F6" s="52">
        <f t="shared" ca="1" si="1"/>
        <v>44833</v>
      </c>
      <c r="G6" s="52">
        <f t="shared" ca="1" si="1"/>
        <v>44863</v>
      </c>
      <c r="H6" s="52">
        <f t="shared" ca="1" si="1"/>
        <v>44894</v>
      </c>
      <c r="I6" s="52">
        <f t="shared" ca="1" si="1"/>
        <v>44924</v>
      </c>
      <c r="J6" s="52">
        <f t="shared" ca="1" si="1"/>
        <v>44955</v>
      </c>
      <c r="K6" s="52">
        <f ca="1">DATE(YEAR(J6),MONTH(J6)+1,DAY(J6)-3)</f>
        <v>44983</v>
      </c>
      <c r="L6" s="52">
        <f t="shared" ca="1" si="1"/>
        <v>45011</v>
      </c>
      <c r="M6" s="52">
        <f t="shared" ca="1" si="1"/>
        <v>45042</v>
      </c>
      <c r="N6" s="51" t="s">
        <v>70</v>
      </c>
    </row>
    <row r="7" spans="1:18" ht="17" customHeight="1" x14ac:dyDescent="0.2">
      <c r="A7" s="24" t="s">
        <v>1</v>
      </c>
      <c r="B7" s="49">
        <v>2000</v>
      </c>
      <c r="C7" s="49">
        <f>IF($E$2="Yes",B7,"")</f>
        <v>2000</v>
      </c>
      <c r="D7" s="49">
        <f t="shared" ref="D7:M7" si="2">IF($E$2="Yes",C7,"")</f>
        <v>2000</v>
      </c>
      <c r="E7" s="49">
        <f t="shared" si="2"/>
        <v>2000</v>
      </c>
      <c r="F7" s="49">
        <f t="shared" si="2"/>
        <v>2000</v>
      </c>
      <c r="G7" s="49">
        <f t="shared" si="2"/>
        <v>2000</v>
      </c>
      <c r="H7" s="49">
        <f t="shared" si="2"/>
        <v>2000</v>
      </c>
      <c r="I7" s="49">
        <f t="shared" si="2"/>
        <v>2000</v>
      </c>
      <c r="J7" s="49">
        <f t="shared" si="2"/>
        <v>2000</v>
      </c>
      <c r="K7" s="49">
        <f t="shared" si="2"/>
        <v>2000</v>
      </c>
      <c r="L7" s="49">
        <f t="shared" si="2"/>
        <v>2000</v>
      </c>
      <c r="M7" s="49">
        <f t="shared" si="2"/>
        <v>2000</v>
      </c>
      <c r="N7" s="48">
        <f t="shared" ref="N7:N40" si="3">SUM(B7:M7)</f>
        <v>24000</v>
      </c>
    </row>
    <row r="8" spans="1:18" ht="17" customHeight="1" x14ac:dyDescent="0.2">
      <c r="A8" s="24" t="s">
        <v>2</v>
      </c>
      <c r="B8" s="49">
        <v>1000</v>
      </c>
      <c r="C8" s="49">
        <f>IF($E$2="Yes",$B$8,"")</f>
        <v>1000</v>
      </c>
      <c r="D8" s="49">
        <f t="shared" ref="D8:M8" si="4">IF($E$2="Yes",$B$8,"")</f>
        <v>1000</v>
      </c>
      <c r="E8" s="49">
        <f t="shared" si="4"/>
        <v>1000</v>
      </c>
      <c r="F8" s="49">
        <f t="shared" si="4"/>
        <v>1000</v>
      </c>
      <c r="G8" s="49">
        <f t="shared" si="4"/>
        <v>1000</v>
      </c>
      <c r="H8" s="49">
        <f t="shared" si="4"/>
        <v>1000</v>
      </c>
      <c r="I8" s="49">
        <f t="shared" si="4"/>
        <v>1000</v>
      </c>
      <c r="J8" s="49">
        <f t="shared" si="4"/>
        <v>1000</v>
      </c>
      <c r="K8" s="49">
        <f t="shared" si="4"/>
        <v>1000</v>
      </c>
      <c r="L8" s="49">
        <f t="shared" si="4"/>
        <v>1000</v>
      </c>
      <c r="M8" s="49">
        <f t="shared" si="4"/>
        <v>1000</v>
      </c>
      <c r="N8" s="48">
        <f t="shared" si="3"/>
        <v>12000</v>
      </c>
    </row>
    <row r="9" spans="1:18" ht="17" customHeight="1" x14ac:dyDescent="0.2">
      <c r="A9" s="24" t="s">
        <v>3</v>
      </c>
      <c r="B9" s="49">
        <v>0</v>
      </c>
      <c r="C9" s="49">
        <f>IF($E$2="Yes",$B$9,"")</f>
        <v>0</v>
      </c>
      <c r="D9" s="49">
        <f t="shared" ref="D9:M9" si="5">IF($E$2="Yes",$B$9,"")</f>
        <v>0</v>
      </c>
      <c r="E9" s="49">
        <f t="shared" si="5"/>
        <v>0</v>
      </c>
      <c r="F9" s="49">
        <f t="shared" si="5"/>
        <v>0</v>
      </c>
      <c r="G9" s="49">
        <f t="shared" si="5"/>
        <v>0</v>
      </c>
      <c r="H9" s="49">
        <f t="shared" si="5"/>
        <v>0</v>
      </c>
      <c r="I9" s="49">
        <f t="shared" si="5"/>
        <v>0</v>
      </c>
      <c r="J9" s="49">
        <f t="shared" si="5"/>
        <v>0</v>
      </c>
      <c r="K9" s="49">
        <f t="shared" si="5"/>
        <v>0</v>
      </c>
      <c r="L9" s="49">
        <f t="shared" si="5"/>
        <v>0</v>
      </c>
      <c r="M9" s="49">
        <f t="shared" si="5"/>
        <v>0</v>
      </c>
      <c r="N9" s="48">
        <f t="shared" si="3"/>
        <v>0</v>
      </c>
    </row>
    <row r="10" spans="1:18" ht="17" customHeight="1" x14ac:dyDescent="0.2">
      <c r="A10" s="24" t="s">
        <v>4</v>
      </c>
      <c r="B10" s="49">
        <v>0</v>
      </c>
      <c r="C10" s="49">
        <f t="shared" ref="C10:M10" si="6">IF($E$2="Yes",B10,"")</f>
        <v>0</v>
      </c>
      <c r="D10" s="49">
        <f t="shared" si="6"/>
        <v>0</v>
      </c>
      <c r="E10" s="49">
        <f t="shared" si="6"/>
        <v>0</v>
      </c>
      <c r="F10" s="49">
        <f t="shared" si="6"/>
        <v>0</v>
      </c>
      <c r="G10" s="49">
        <f t="shared" si="6"/>
        <v>0</v>
      </c>
      <c r="H10" s="49">
        <f t="shared" si="6"/>
        <v>0</v>
      </c>
      <c r="I10" s="49">
        <f t="shared" si="6"/>
        <v>0</v>
      </c>
      <c r="J10" s="49">
        <f t="shared" si="6"/>
        <v>0</v>
      </c>
      <c r="K10" s="49">
        <f t="shared" si="6"/>
        <v>0</v>
      </c>
      <c r="L10" s="49">
        <f t="shared" si="6"/>
        <v>0</v>
      </c>
      <c r="M10" s="49">
        <f t="shared" si="6"/>
        <v>0</v>
      </c>
      <c r="N10" s="48">
        <f t="shared" si="3"/>
        <v>0</v>
      </c>
    </row>
    <row r="11" spans="1:18" ht="17" customHeight="1" x14ac:dyDescent="0.2">
      <c r="A11" s="24" t="s">
        <v>5</v>
      </c>
      <c r="B11" s="49">
        <v>0</v>
      </c>
      <c r="C11" s="49">
        <f>IF($E$2="Yes",$B$11,"")</f>
        <v>0</v>
      </c>
      <c r="D11" s="49">
        <f t="shared" ref="D11:M11" si="7">IF($E$2="Yes",$B$11,"")</f>
        <v>0</v>
      </c>
      <c r="E11" s="49">
        <f t="shared" si="7"/>
        <v>0</v>
      </c>
      <c r="F11" s="49">
        <f t="shared" si="7"/>
        <v>0</v>
      </c>
      <c r="G11" s="49">
        <f t="shared" si="7"/>
        <v>0</v>
      </c>
      <c r="H11" s="49">
        <f t="shared" si="7"/>
        <v>0</v>
      </c>
      <c r="I11" s="49">
        <f t="shared" si="7"/>
        <v>0</v>
      </c>
      <c r="J11" s="49">
        <f t="shared" si="7"/>
        <v>0</v>
      </c>
      <c r="K11" s="49">
        <f t="shared" si="7"/>
        <v>0</v>
      </c>
      <c r="L11" s="49">
        <f t="shared" si="7"/>
        <v>0</v>
      </c>
      <c r="M11" s="49">
        <f t="shared" si="7"/>
        <v>0</v>
      </c>
      <c r="N11" s="48">
        <f t="shared" si="3"/>
        <v>0</v>
      </c>
    </row>
    <row r="12" spans="1:18" s="1" customFormat="1" ht="17" customHeight="1" x14ac:dyDescent="0.2">
      <c r="A12" s="23" t="s">
        <v>83</v>
      </c>
      <c r="B12" s="50">
        <f t="shared" ref="B12:M12" si="8">SUM(B7:B11)</f>
        <v>3000</v>
      </c>
      <c r="C12" s="50">
        <f t="shared" si="8"/>
        <v>3000</v>
      </c>
      <c r="D12" s="50">
        <f t="shared" si="8"/>
        <v>3000</v>
      </c>
      <c r="E12" s="50">
        <f t="shared" si="8"/>
        <v>3000</v>
      </c>
      <c r="F12" s="50">
        <f t="shared" si="8"/>
        <v>3000</v>
      </c>
      <c r="G12" s="50">
        <f t="shared" si="8"/>
        <v>3000</v>
      </c>
      <c r="H12" s="50">
        <f t="shared" si="8"/>
        <v>3000</v>
      </c>
      <c r="I12" s="50">
        <f t="shared" si="8"/>
        <v>3000</v>
      </c>
      <c r="J12" s="50">
        <f t="shared" si="8"/>
        <v>3000</v>
      </c>
      <c r="K12" s="50">
        <f t="shared" si="8"/>
        <v>3000</v>
      </c>
      <c r="L12" s="50">
        <f t="shared" si="8"/>
        <v>3000</v>
      </c>
      <c r="M12" s="50">
        <f t="shared" si="8"/>
        <v>3000</v>
      </c>
      <c r="N12" s="48">
        <f t="shared" si="3"/>
        <v>36000</v>
      </c>
    </row>
    <row r="13" spans="1:18" ht="17" customHeight="1" x14ac:dyDescent="0.2">
      <c r="A13" s="24"/>
      <c r="B13" s="46"/>
      <c r="C13" s="46"/>
      <c r="D13" s="46"/>
      <c r="E13" s="46"/>
      <c r="F13" s="46"/>
      <c r="G13" s="46"/>
      <c r="H13" s="46"/>
      <c r="I13" s="46"/>
      <c r="J13" s="46"/>
      <c r="K13" s="46"/>
      <c r="L13" s="46"/>
      <c r="M13" s="46"/>
      <c r="N13" s="48">
        <f t="shared" si="3"/>
        <v>0</v>
      </c>
    </row>
    <row r="14" spans="1:18" ht="17" customHeight="1" x14ac:dyDescent="0.2">
      <c r="A14" s="23" t="s">
        <v>7</v>
      </c>
      <c r="B14" s="46"/>
      <c r="C14" s="46"/>
      <c r="D14" s="46"/>
      <c r="E14" s="46"/>
      <c r="F14" s="46"/>
      <c r="G14" s="46"/>
      <c r="H14" s="46"/>
      <c r="I14" s="46"/>
      <c r="J14" s="46"/>
      <c r="K14" s="46"/>
      <c r="L14" s="46"/>
      <c r="M14" s="46"/>
      <c r="N14" s="48">
        <f t="shared" si="3"/>
        <v>0</v>
      </c>
    </row>
    <row r="15" spans="1:18" ht="17" customHeight="1" x14ac:dyDescent="0.2">
      <c r="A15" s="24" t="s">
        <v>9</v>
      </c>
      <c r="B15" s="49">
        <v>0</v>
      </c>
      <c r="C15" s="49">
        <f t="shared" ref="C15:M24" si="9">IF($E$2="Yes",$B15,"")</f>
        <v>0</v>
      </c>
      <c r="D15" s="49">
        <f t="shared" si="9"/>
        <v>0</v>
      </c>
      <c r="E15" s="49">
        <f t="shared" si="9"/>
        <v>0</v>
      </c>
      <c r="F15" s="49">
        <f t="shared" si="9"/>
        <v>0</v>
      </c>
      <c r="G15" s="49">
        <f t="shared" si="9"/>
        <v>0</v>
      </c>
      <c r="H15" s="49">
        <f t="shared" si="9"/>
        <v>0</v>
      </c>
      <c r="I15" s="49">
        <f t="shared" si="9"/>
        <v>0</v>
      </c>
      <c r="J15" s="49">
        <f t="shared" si="9"/>
        <v>0</v>
      </c>
      <c r="K15" s="49">
        <f t="shared" si="9"/>
        <v>0</v>
      </c>
      <c r="L15" s="49">
        <f t="shared" si="9"/>
        <v>0</v>
      </c>
      <c r="M15" s="49">
        <f t="shared" si="9"/>
        <v>0</v>
      </c>
      <c r="N15" s="48">
        <f t="shared" si="3"/>
        <v>0</v>
      </c>
    </row>
    <row r="16" spans="1:18" ht="17" customHeight="1" x14ac:dyDescent="0.2">
      <c r="A16" s="24" t="s">
        <v>10</v>
      </c>
      <c r="B16" s="49">
        <v>1000</v>
      </c>
      <c r="C16" s="49">
        <f t="shared" si="9"/>
        <v>1000</v>
      </c>
      <c r="D16" s="49">
        <f t="shared" si="9"/>
        <v>1000</v>
      </c>
      <c r="E16" s="49">
        <f t="shared" si="9"/>
        <v>1000</v>
      </c>
      <c r="F16" s="49">
        <f t="shared" si="9"/>
        <v>1000</v>
      </c>
      <c r="G16" s="49">
        <f t="shared" si="9"/>
        <v>1000</v>
      </c>
      <c r="H16" s="49">
        <f t="shared" si="9"/>
        <v>1000</v>
      </c>
      <c r="I16" s="49">
        <f t="shared" si="9"/>
        <v>1000</v>
      </c>
      <c r="J16" s="49">
        <f t="shared" si="9"/>
        <v>1000</v>
      </c>
      <c r="K16" s="49">
        <f t="shared" si="9"/>
        <v>1000</v>
      </c>
      <c r="L16" s="49">
        <f t="shared" si="9"/>
        <v>1000</v>
      </c>
      <c r="M16" s="49">
        <f t="shared" si="9"/>
        <v>1000</v>
      </c>
      <c r="N16" s="48">
        <f t="shared" si="3"/>
        <v>12000</v>
      </c>
    </row>
    <row r="17" spans="1:14" ht="17" customHeight="1" x14ac:dyDescent="0.2">
      <c r="A17" s="24" t="s">
        <v>11</v>
      </c>
      <c r="B17" s="49">
        <v>0</v>
      </c>
      <c r="C17" s="49">
        <f t="shared" si="9"/>
        <v>0</v>
      </c>
      <c r="D17" s="49">
        <f t="shared" si="9"/>
        <v>0</v>
      </c>
      <c r="E17" s="49">
        <f t="shared" si="9"/>
        <v>0</v>
      </c>
      <c r="F17" s="49">
        <f t="shared" si="9"/>
        <v>0</v>
      </c>
      <c r="G17" s="49">
        <f t="shared" si="9"/>
        <v>0</v>
      </c>
      <c r="H17" s="49">
        <f t="shared" si="9"/>
        <v>0</v>
      </c>
      <c r="I17" s="49">
        <f t="shared" si="9"/>
        <v>0</v>
      </c>
      <c r="J17" s="49">
        <f t="shared" si="9"/>
        <v>0</v>
      </c>
      <c r="K17" s="49">
        <f t="shared" si="9"/>
        <v>0</v>
      </c>
      <c r="L17" s="49">
        <f t="shared" si="9"/>
        <v>0</v>
      </c>
      <c r="M17" s="49">
        <f t="shared" si="9"/>
        <v>0</v>
      </c>
      <c r="N17" s="48">
        <f t="shared" si="3"/>
        <v>0</v>
      </c>
    </row>
    <row r="18" spans="1:14" ht="17" customHeight="1" x14ac:dyDescent="0.2">
      <c r="A18" s="24" t="s">
        <v>12</v>
      </c>
      <c r="B18" s="49">
        <v>250</v>
      </c>
      <c r="C18" s="49">
        <f t="shared" si="9"/>
        <v>250</v>
      </c>
      <c r="D18" s="49">
        <f t="shared" si="9"/>
        <v>250</v>
      </c>
      <c r="E18" s="49">
        <f t="shared" si="9"/>
        <v>250</v>
      </c>
      <c r="F18" s="49">
        <f t="shared" si="9"/>
        <v>250</v>
      </c>
      <c r="G18" s="49">
        <f t="shared" si="9"/>
        <v>250</v>
      </c>
      <c r="H18" s="49">
        <f t="shared" si="9"/>
        <v>250</v>
      </c>
      <c r="I18" s="49">
        <f t="shared" si="9"/>
        <v>250</v>
      </c>
      <c r="J18" s="49">
        <f t="shared" si="9"/>
        <v>250</v>
      </c>
      <c r="K18" s="49">
        <f t="shared" si="9"/>
        <v>250</v>
      </c>
      <c r="L18" s="49">
        <f t="shared" si="9"/>
        <v>250</v>
      </c>
      <c r="M18" s="49">
        <f t="shared" si="9"/>
        <v>250</v>
      </c>
      <c r="N18" s="48">
        <f t="shared" si="3"/>
        <v>3000</v>
      </c>
    </row>
    <row r="19" spans="1:14" ht="17" customHeight="1" x14ac:dyDescent="0.2">
      <c r="A19" s="24" t="s">
        <v>13</v>
      </c>
      <c r="B19" s="49">
        <v>0</v>
      </c>
      <c r="C19" s="49">
        <f t="shared" si="9"/>
        <v>0</v>
      </c>
      <c r="D19" s="49">
        <f t="shared" si="9"/>
        <v>0</v>
      </c>
      <c r="E19" s="49">
        <f t="shared" si="9"/>
        <v>0</v>
      </c>
      <c r="F19" s="49">
        <f t="shared" si="9"/>
        <v>0</v>
      </c>
      <c r="G19" s="49">
        <f t="shared" si="9"/>
        <v>0</v>
      </c>
      <c r="H19" s="49">
        <f t="shared" si="9"/>
        <v>0</v>
      </c>
      <c r="I19" s="49">
        <f t="shared" si="9"/>
        <v>0</v>
      </c>
      <c r="J19" s="49">
        <f t="shared" si="9"/>
        <v>0</v>
      </c>
      <c r="K19" s="49">
        <f t="shared" si="9"/>
        <v>0</v>
      </c>
      <c r="L19" s="49">
        <f t="shared" si="9"/>
        <v>0</v>
      </c>
      <c r="M19" s="49">
        <f t="shared" si="9"/>
        <v>0</v>
      </c>
      <c r="N19" s="48">
        <f t="shared" si="3"/>
        <v>0</v>
      </c>
    </row>
    <row r="20" spans="1:14" ht="17" customHeight="1" x14ac:dyDescent="0.2">
      <c r="A20" s="24" t="s">
        <v>14</v>
      </c>
      <c r="B20" s="49">
        <v>0</v>
      </c>
      <c r="C20" s="49">
        <f t="shared" si="9"/>
        <v>0</v>
      </c>
      <c r="D20" s="49">
        <f t="shared" si="9"/>
        <v>0</v>
      </c>
      <c r="E20" s="49">
        <f t="shared" si="9"/>
        <v>0</v>
      </c>
      <c r="F20" s="49">
        <f t="shared" si="9"/>
        <v>0</v>
      </c>
      <c r="G20" s="49">
        <f t="shared" si="9"/>
        <v>0</v>
      </c>
      <c r="H20" s="49">
        <f t="shared" si="9"/>
        <v>0</v>
      </c>
      <c r="I20" s="49">
        <f t="shared" si="9"/>
        <v>0</v>
      </c>
      <c r="J20" s="49">
        <f t="shared" si="9"/>
        <v>0</v>
      </c>
      <c r="K20" s="49">
        <f t="shared" si="9"/>
        <v>0</v>
      </c>
      <c r="L20" s="49">
        <f t="shared" si="9"/>
        <v>0</v>
      </c>
      <c r="M20" s="49">
        <f t="shared" si="9"/>
        <v>0</v>
      </c>
      <c r="N20" s="48">
        <f t="shared" si="3"/>
        <v>0</v>
      </c>
    </row>
    <row r="21" spans="1:14" ht="17" customHeight="1" x14ac:dyDescent="0.2">
      <c r="A21" s="24" t="s">
        <v>15</v>
      </c>
      <c r="B21" s="49">
        <v>30</v>
      </c>
      <c r="C21" s="49">
        <f t="shared" si="9"/>
        <v>30</v>
      </c>
      <c r="D21" s="49">
        <f t="shared" si="9"/>
        <v>30</v>
      </c>
      <c r="E21" s="49">
        <f t="shared" si="9"/>
        <v>30</v>
      </c>
      <c r="F21" s="49">
        <f t="shared" si="9"/>
        <v>30</v>
      </c>
      <c r="G21" s="49">
        <f t="shared" si="9"/>
        <v>30</v>
      </c>
      <c r="H21" s="49">
        <f t="shared" si="9"/>
        <v>30</v>
      </c>
      <c r="I21" s="49">
        <f t="shared" si="9"/>
        <v>30</v>
      </c>
      <c r="J21" s="49">
        <f t="shared" si="9"/>
        <v>30</v>
      </c>
      <c r="K21" s="49">
        <f t="shared" si="9"/>
        <v>30</v>
      </c>
      <c r="L21" s="49">
        <f t="shared" si="9"/>
        <v>30</v>
      </c>
      <c r="M21" s="49">
        <f t="shared" si="9"/>
        <v>30</v>
      </c>
      <c r="N21" s="48">
        <f t="shared" si="3"/>
        <v>360</v>
      </c>
    </row>
    <row r="22" spans="1:14" ht="17" customHeight="1" x14ac:dyDescent="0.2">
      <c r="A22" s="24" t="s">
        <v>16</v>
      </c>
      <c r="B22" s="49">
        <v>50</v>
      </c>
      <c r="C22" s="49">
        <f t="shared" si="9"/>
        <v>50</v>
      </c>
      <c r="D22" s="49">
        <f t="shared" si="9"/>
        <v>50</v>
      </c>
      <c r="E22" s="49">
        <f t="shared" si="9"/>
        <v>50</v>
      </c>
      <c r="F22" s="49">
        <f t="shared" si="9"/>
        <v>50</v>
      </c>
      <c r="G22" s="49">
        <f t="shared" si="9"/>
        <v>50</v>
      </c>
      <c r="H22" s="49">
        <f t="shared" si="9"/>
        <v>50</v>
      </c>
      <c r="I22" s="49">
        <f t="shared" si="9"/>
        <v>50</v>
      </c>
      <c r="J22" s="49">
        <f t="shared" si="9"/>
        <v>50</v>
      </c>
      <c r="K22" s="49">
        <f t="shared" si="9"/>
        <v>50</v>
      </c>
      <c r="L22" s="49">
        <f t="shared" si="9"/>
        <v>50</v>
      </c>
      <c r="M22" s="49">
        <f t="shared" si="9"/>
        <v>50</v>
      </c>
      <c r="N22" s="48">
        <f t="shared" si="3"/>
        <v>600</v>
      </c>
    </row>
    <row r="23" spans="1:14" ht="17" customHeight="1" x14ac:dyDescent="0.2">
      <c r="A23" s="24" t="s">
        <v>17</v>
      </c>
      <c r="B23" s="49">
        <v>0</v>
      </c>
      <c r="C23" s="49">
        <f t="shared" si="9"/>
        <v>0</v>
      </c>
      <c r="D23" s="49">
        <f t="shared" si="9"/>
        <v>0</v>
      </c>
      <c r="E23" s="49">
        <f t="shared" si="9"/>
        <v>0</v>
      </c>
      <c r="F23" s="49">
        <f t="shared" si="9"/>
        <v>0</v>
      </c>
      <c r="G23" s="49">
        <f t="shared" si="9"/>
        <v>0</v>
      </c>
      <c r="H23" s="49">
        <f t="shared" si="9"/>
        <v>0</v>
      </c>
      <c r="I23" s="49">
        <f t="shared" si="9"/>
        <v>0</v>
      </c>
      <c r="J23" s="49">
        <f t="shared" si="9"/>
        <v>0</v>
      </c>
      <c r="K23" s="49">
        <f t="shared" si="9"/>
        <v>0</v>
      </c>
      <c r="L23" s="49">
        <f t="shared" si="9"/>
        <v>0</v>
      </c>
      <c r="M23" s="49">
        <f t="shared" si="9"/>
        <v>0</v>
      </c>
      <c r="N23" s="48">
        <f t="shared" si="3"/>
        <v>0</v>
      </c>
    </row>
    <row r="24" spans="1:14" ht="17" customHeight="1" x14ac:dyDescent="0.2">
      <c r="A24" s="24" t="s">
        <v>18</v>
      </c>
      <c r="B24" s="49">
        <v>300</v>
      </c>
      <c r="C24" s="49">
        <f t="shared" si="9"/>
        <v>300</v>
      </c>
      <c r="D24" s="49">
        <f t="shared" si="9"/>
        <v>300</v>
      </c>
      <c r="E24" s="49">
        <f t="shared" si="9"/>
        <v>300</v>
      </c>
      <c r="F24" s="49">
        <f t="shared" si="9"/>
        <v>300</v>
      </c>
      <c r="G24" s="49">
        <f t="shared" si="9"/>
        <v>300</v>
      </c>
      <c r="H24" s="49">
        <f t="shared" si="9"/>
        <v>300</v>
      </c>
      <c r="I24" s="49">
        <f t="shared" si="9"/>
        <v>300</v>
      </c>
      <c r="J24" s="49">
        <f t="shared" si="9"/>
        <v>300</v>
      </c>
      <c r="K24" s="49">
        <f t="shared" si="9"/>
        <v>300</v>
      </c>
      <c r="L24" s="49">
        <f t="shared" si="9"/>
        <v>300</v>
      </c>
      <c r="M24" s="49">
        <f t="shared" si="9"/>
        <v>300</v>
      </c>
      <c r="N24" s="48">
        <f t="shared" si="3"/>
        <v>3600</v>
      </c>
    </row>
    <row r="25" spans="1:14" ht="17" customHeight="1" x14ac:dyDescent="0.2">
      <c r="A25" s="24" t="s">
        <v>19</v>
      </c>
      <c r="B25" s="49">
        <v>0</v>
      </c>
      <c r="C25" s="49">
        <f t="shared" ref="C25:M38" si="10">IF($E$2="Yes",$B25,"")</f>
        <v>0</v>
      </c>
      <c r="D25" s="49">
        <f t="shared" si="10"/>
        <v>0</v>
      </c>
      <c r="E25" s="49">
        <f t="shared" si="10"/>
        <v>0</v>
      </c>
      <c r="F25" s="49">
        <f t="shared" si="10"/>
        <v>0</v>
      </c>
      <c r="G25" s="49">
        <f t="shared" si="10"/>
        <v>0</v>
      </c>
      <c r="H25" s="49">
        <f t="shared" si="10"/>
        <v>0</v>
      </c>
      <c r="I25" s="49">
        <f t="shared" si="10"/>
        <v>0</v>
      </c>
      <c r="J25" s="49">
        <f t="shared" si="10"/>
        <v>0</v>
      </c>
      <c r="K25" s="49">
        <f t="shared" si="10"/>
        <v>0</v>
      </c>
      <c r="L25" s="49">
        <f t="shared" si="10"/>
        <v>0</v>
      </c>
      <c r="M25" s="49">
        <f t="shared" si="10"/>
        <v>0</v>
      </c>
      <c r="N25" s="48">
        <f t="shared" si="3"/>
        <v>0</v>
      </c>
    </row>
    <row r="26" spans="1:14" ht="17" customHeight="1" x14ac:dyDescent="0.2">
      <c r="A26" s="24" t="s">
        <v>20</v>
      </c>
      <c r="B26" s="49">
        <v>0</v>
      </c>
      <c r="C26" s="49">
        <f t="shared" si="10"/>
        <v>0</v>
      </c>
      <c r="D26" s="49">
        <f t="shared" si="10"/>
        <v>0</v>
      </c>
      <c r="E26" s="49">
        <f t="shared" si="10"/>
        <v>0</v>
      </c>
      <c r="F26" s="49">
        <f t="shared" si="10"/>
        <v>0</v>
      </c>
      <c r="G26" s="49">
        <f t="shared" si="10"/>
        <v>0</v>
      </c>
      <c r="H26" s="49">
        <f t="shared" si="10"/>
        <v>0</v>
      </c>
      <c r="I26" s="49">
        <f t="shared" si="10"/>
        <v>0</v>
      </c>
      <c r="J26" s="49">
        <f t="shared" si="10"/>
        <v>0</v>
      </c>
      <c r="K26" s="49">
        <f t="shared" si="10"/>
        <v>0</v>
      </c>
      <c r="L26" s="49">
        <f t="shared" si="10"/>
        <v>0</v>
      </c>
      <c r="M26" s="49">
        <f t="shared" si="10"/>
        <v>0</v>
      </c>
      <c r="N26" s="48">
        <f t="shared" si="3"/>
        <v>0</v>
      </c>
    </row>
    <row r="27" spans="1:14" ht="17" customHeight="1" x14ac:dyDescent="0.2">
      <c r="A27" s="24" t="s">
        <v>21</v>
      </c>
      <c r="B27" s="49">
        <v>0</v>
      </c>
      <c r="C27" s="49">
        <f t="shared" si="10"/>
        <v>0</v>
      </c>
      <c r="D27" s="49">
        <f t="shared" si="10"/>
        <v>0</v>
      </c>
      <c r="E27" s="49">
        <f t="shared" si="10"/>
        <v>0</v>
      </c>
      <c r="F27" s="49">
        <f t="shared" si="10"/>
        <v>0</v>
      </c>
      <c r="G27" s="49">
        <f t="shared" si="10"/>
        <v>0</v>
      </c>
      <c r="H27" s="49">
        <f t="shared" si="10"/>
        <v>0</v>
      </c>
      <c r="I27" s="49">
        <f t="shared" si="10"/>
        <v>0</v>
      </c>
      <c r="J27" s="49">
        <f t="shared" si="10"/>
        <v>0</v>
      </c>
      <c r="K27" s="49">
        <f t="shared" si="10"/>
        <v>0</v>
      </c>
      <c r="L27" s="49">
        <f t="shared" si="10"/>
        <v>0</v>
      </c>
      <c r="M27" s="49">
        <f t="shared" si="10"/>
        <v>0</v>
      </c>
      <c r="N27" s="48">
        <f t="shared" si="3"/>
        <v>0</v>
      </c>
    </row>
    <row r="28" spans="1:14" ht="17" customHeight="1" x14ac:dyDescent="0.2">
      <c r="A28" s="24" t="s">
        <v>69</v>
      </c>
      <c r="B28" s="49">
        <v>150</v>
      </c>
      <c r="C28" s="49">
        <f t="shared" si="10"/>
        <v>150</v>
      </c>
      <c r="D28" s="49">
        <f t="shared" si="10"/>
        <v>150</v>
      </c>
      <c r="E28" s="49">
        <f t="shared" si="10"/>
        <v>150</v>
      </c>
      <c r="F28" s="49">
        <f t="shared" si="10"/>
        <v>150</v>
      </c>
      <c r="G28" s="49">
        <f t="shared" si="10"/>
        <v>150</v>
      </c>
      <c r="H28" s="49">
        <f t="shared" si="10"/>
        <v>150</v>
      </c>
      <c r="I28" s="49">
        <f t="shared" si="10"/>
        <v>150</v>
      </c>
      <c r="J28" s="49">
        <f t="shared" si="10"/>
        <v>150</v>
      </c>
      <c r="K28" s="49">
        <f t="shared" si="10"/>
        <v>150</v>
      </c>
      <c r="L28" s="49">
        <f t="shared" si="10"/>
        <v>150</v>
      </c>
      <c r="M28" s="49">
        <f t="shared" si="10"/>
        <v>150</v>
      </c>
      <c r="N28" s="48">
        <f t="shared" si="3"/>
        <v>1800</v>
      </c>
    </row>
    <row r="29" spans="1:14" ht="17" customHeight="1" x14ac:dyDescent="0.2">
      <c r="A29" s="24" t="s">
        <v>68</v>
      </c>
      <c r="B29" s="49">
        <v>200</v>
      </c>
      <c r="C29" s="49">
        <f t="shared" si="10"/>
        <v>200</v>
      </c>
      <c r="D29" s="49">
        <f t="shared" si="10"/>
        <v>200</v>
      </c>
      <c r="E29" s="49">
        <f t="shared" si="10"/>
        <v>200</v>
      </c>
      <c r="F29" s="49">
        <f t="shared" si="10"/>
        <v>200</v>
      </c>
      <c r="G29" s="49">
        <f t="shared" si="10"/>
        <v>200</v>
      </c>
      <c r="H29" s="49">
        <f t="shared" si="10"/>
        <v>200</v>
      </c>
      <c r="I29" s="49">
        <f t="shared" si="10"/>
        <v>200</v>
      </c>
      <c r="J29" s="49">
        <f t="shared" si="10"/>
        <v>200</v>
      </c>
      <c r="K29" s="49">
        <f t="shared" si="10"/>
        <v>200</v>
      </c>
      <c r="L29" s="49">
        <f t="shared" si="10"/>
        <v>200</v>
      </c>
      <c r="M29" s="49">
        <f t="shared" si="10"/>
        <v>200</v>
      </c>
      <c r="N29" s="48">
        <f t="shared" si="3"/>
        <v>2400</v>
      </c>
    </row>
    <row r="30" spans="1:14" ht="17" customHeight="1" x14ac:dyDescent="0.2">
      <c r="A30" s="24" t="s">
        <v>67</v>
      </c>
      <c r="B30" s="49">
        <v>100</v>
      </c>
      <c r="C30" s="49">
        <f t="shared" si="10"/>
        <v>100</v>
      </c>
      <c r="D30" s="49">
        <f t="shared" si="10"/>
        <v>100</v>
      </c>
      <c r="E30" s="49">
        <f t="shared" si="10"/>
        <v>100</v>
      </c>
      <c r="F30" s="49">
        <f t="shared" si="10"/>
        <v>100</v>
      </c>
      <c r="G30" s="49">
        <f t="shared" si="10"/>
        <v>100</v>
      </c>
      <c r="H30" s="49">
        <f t="shared" si="10"/>
        <v>100</v>
      </c>
      <c r="I30" s="49">
        <f t="shared" si="10"/>
        <v>100</v>
      </c>
      <c r="J30" s="49">
        <f t="shared" si="10"/>
        <v>100</v>
      </c>
      <c r="K30" s="49">
        <f t="shared" si="10"/>
        <v>100</v>
      </c>
      <c r="L30" s="49">
        <f t="shared" si="10"/>
        <v>100</v>
      </c>
      <c r="M30" s="49">
        <f t="shared" si="10"/>
        <v>100</v>
      </c>
      <c r="N30" s="48">
        <f t="shared" si="3"/>
        <v>1200</v>
      </c>
    </row>
    <row r="31" spans="1:14" ht="17" customHeight="1" x14ac:dyDescent="0.2">
      <c r="A31" s="24" t="s">
        <v>66</v>
      </c>
      <c r="B31" s="49">
        <v>25</v>
      </c>
      <c r="C31" s="49">
        <f t="shared" si="10"/>
        <v>25</v>
      </c>
      <c r="D31" s="49">
        <f t="shared" si="10"/>
        <v>25</v>
      </c>
      <c r="E31" s="49">
        <f t="shared" si="10"/>
        <v>25</v>
      </c>
      <c r="F31" s="49">
        <f t="shared" si="10"/>
        <v>25</v>
      </c>
      <c r="G31" s="49">
        <f t="shared" si="10"/>
        <v>25</v>
      </c>
      <c r="H31" s="49">
        <f t="shared" si="10"/>
        <v>25</v>
      </c>
      <c r="I31" s="49">
        <f t="shared" si="10"/>
        <v>25</v>
      </c>
      <c r="J31" s="49">
        <f t="shared" si="10"/>
        <v>25</v>
      </c>
      <c r="K31" s="49">
        <f t="shared" si="10"/>
        <v>25</v>
      </c>
      <c r="L31" s="49">
        <f t="shared" si="10"/>
        <v>25</v>
      </c>
      <c r="M31" s="49">
        <f t="shared" si="10"/>
        <v>25</v>
      </c>
      <c r="N31" s="48">
        <f t="shared" si="3"/>
        <v>300</v>
      </c>
    </row>
    <row r="32" spans="1:14" ht="17" customHeight="1" x14ac:dyDescent="0.2">
      <c r="A32" s="24" t="s">
        <v>65</v>
      </c>
      <c r="B32" s="49">
        <v>0</v>
      </c>
      <c r="C32" s="49">
        <f t="shared" si="10"/>
        <v>0</v>
      </c>
      <c r="D32" s="49">
        <f t="shared" si="10"/>
        <v>0</v>
      </c>
      <c r="E32" s="49">
        <f t="shared" si="10"/>
        <v>0</v>
      </c>
      <c r="F32" s="49">
        <f t="shared" si="10"/>
        <v>0</v>
      </c>
      <c r="G32" s="49">
        <f t="shared" si="10"/>
        <v>0</v>
      </c>
      <c r="H32" s="49">
        <f t="shared" si="10"/>
        <v>0</v>
      </c>
      <c r="I32" s="49">
        <f t="shared" si="10"/>
        <v>0</v>
      </c>
      <c r="J32" s="49">
        <f t="shared" si="10"/>
        <v>0</v>
      </c>
      <c r="K32" s="49">
        <f t="shared" si="10"/>
        <v>0</v>
      </c>
      <c r="L32" s="49">
        <f t="shared" si="10"/>
        <v>0</v>
      </c>
      <c r="M32" s="49">
        <f t="shared" si="10"/>
        <v>0</v>
      </c>
      <c r="N32" s="48">
        <f t="shared" si="3"/>
        <v>0</v>
      </c>
    </row>
    <row r="33" spans="1:14" ht="17" customHeight="1" x14ac:dyDescent="0.2">
      <c r="A33" s="24" t="s">
        <v>26</v>
      </c>
      <c r="B33" s="49">
        <v>0</v>
      </c>
      <c r="C33" s="49">
        <f t="shared" si="10"/>
        <v>0</v>
      </c>
      <c r="D33" s="49">
        <f t="shared" si="10"/>
        <v>0</v>
      </c>
      <c r="E33" s="49">
        <f t="shared" si="10"/>
        <v>0</v>
      </c>
      <c r="F33" s="49">
        <f t="shared" si="10"/>
        <v>0</v>
      </c>
      <c r="G33" s="49">
        <f t="shared" si="10"/>
        <v>0</v>
      </c>
      <c r="H33" s="49">
        <f t="shared" si="10"/>
        <v>0</v>
      </c>
      <c r="I33" s="49">
        <f t="shared" si="10"/>
        <v>0</v>
      </c>
      <c r="J33" s="49">
        <f t="shared" si="10"/>
        <v>0</v>
      </c>
      <c r="K33" s="49">
        <f t="shared" si="10"/>
        <v>0</v>
      </c>
      <c r="L33" s="49">
        <f t="shared" si="10"/>
        <v>0</v>
      </c>
      <c r="M33" s="49">
        <f t="shared" si="10"/>
        <v>0</v>
      </c>
      <c r="N33" s="48">
        <f t="shared" si="3"/>
        <v>0</v>
      </c>
    </row>
    <row r="34" spans="1:14" ht="17" customHeight="1" x14ac:dyDescent="0.2">
      <c r="A34" s="24" t="s">
        <v>27</v>
      </c>
      <c r="B34" s="49">
        <v>0</v>
      </c>
      <c r="C34" s="49">
        <f t="shared" si="10"/>
        <v>0</v>
      </c>
      <c r="D34" s="49">
        <f t="shared" si="10"/>
        <v>0</v>
      </c>
      <c r="E34" s="49">
        <f t="shared" si="10"/>
        <v>0</v>
      </c>
      <c r="F34" s="49">
        <f t="shared" si="10"/>
        <v>0</v>
      </c>
      <c r="G34" s="49">
        <f t="shared" si="10"/>
        <v>0</v>
      </c>
      <c r="H34" s="49">
        <f t="shared" si="10"/>
        <v>0</v>
      </c>
      <c r="I34" s="49">
        <f t="shared" si="10"/>
        <v>0</v>
      </c>
      <c r="J34" s="49">
        <f t="shared" si="10"/>
        <v>0</v>
      </c>
      <c r="K34" s="49">
        <f t="shared" si="10"/>
        <v>0</v>
      </c>
      <c r="L34" s="49">
        <f t="shared" si="10"/>
        <v>0</v>
      </c>
      <c r="M34" s="49">
        <f t="shared" si="10"/>
        <v>0</v>
      </c>
      <c r="N34" s="48">
        <f t="shared" si="3"/>
        <v>0</v>
      </c>
    </row>
    <row r="35" spans="1:14" ht="17" customHeight="1" x14ac:dyDescent="0.2">
      <c r="A35" s="24" t="s">
        <v>64</v>
      </c>
      <c r="B35" s="49">
        <v>100</v>
      </c>
      <c r="C35" s="49">
        <f t="shared" si="10"/>
        <v>100</v>
      </c>
      <c r="D35" s="49">
        <f t="shared" si="10"/>
        <v>100</v>
      </c>
      <c r="E35" s="49">
        <f t="shared" si="10"/>
        <v>100</v>
      </c>
      <c r="F35" s="49">
        <f t="shared" si="10"/>
        <v>100</v>
      </c>
      <c r="G35" s="49">
        <f t="shared" si="10"/>
        <v>100</v>
      </c>
      <c r="H35" s="49">
        <f t="shared" si="10"/>
        <v>100</v>
      </c>
      <c r="I35" s="49">
        <f t="shared" si="10"/>
        <v>100</v>
      </c>
      <c r="J35" s="49">
        <f t="shared" si="10"/>
        <v>100</v>
      </c>
      <c r="K35" s="49">
        <f t="shared" si="10"/>
        <v>100</v>
      </c>
      <c r="L35" s="49">
        <f t="shared" si="10"/>
        <v>100</v>
      </c>
      <c r="M35" s="49">
        <f t="shared" si="10"/>
        <v>100</v>
      </c>
      <c r="N35" s="48">
        <f t="shared" si="3"/>
        <v>1200</v>
      </c>
    </row>
    <row r="36" spans="1:14" ht="17" customHeight="1" x14ac:dyDescent="0.2">
      <c r="A36" s="24" t="s">
        <v>29</v>
      </c>
      <c r="B36" s="49">
        <v>0</v>
      </c>
      <c r="C36" s="49">
        <f t="shared" si="10"/>
        <v>0</v>
      </c>
      <c r="D36" s="49">
        <f t="shared" si="10"/>
        <v>0</v>
      </c>
      <c r="E36" s="49">
        <f t="shared" si="10"/>
        <v>0</v>
      </c>
      <c r="F36" s="49">
        <f t="shared" si="10"/>
        <v>0</v>
      </c>
      <c r="G36" s="49">
        <f t="shared" si="10"/>
        <v>0</v>
      </c>
      <c r="H36" s="49">
        <f t="shared" si="10"/>
        <v>0</v>
      </c>
      <c r="I36" s="49">
        <f t="shared" si="10"/>
        <v>0</v>
      </c>
      <c r="J36" s="49">
        <f t="shared" si="10"/>
        <v>0</v>
      </c>
      <c r="K36" s="49">
        <f t="shared" si="10"/>
        <v>0</v>
      </c>
      <c r="L36" s="49">
        <f t="shared" si="10"/>
        <v>0</v>
      </c>
      <c r="M36" s="49">
        <f t="shared" si="10"/>
        <v>0</v>
      </c>
      <c r="N36" s="48">
        <f t="shared" si="3"/>
        <v>0</v>
      </c>
    </row>
    <row r="37" spans="1:14" ht="17" customHeight="1" x14ac:dyDescent="0.2">
      <c r="A37" s="24" t="s">
        <v>30</v>
      </c>
      <c r="B37" s="49">
        <v>0</v>
      </c>
      <c r="C37" s="49">
        <f t="shared" si="10"/>
        <v>0</v>
      </c>
      <c r="D37" s="49">
        <f t="shared" si="10"/>
        <v>0</v>
      </c>
      <c r="E37" s="49">
        <f t="shared" si="10"/>
        <v>0</v>
      </c>
      <c r="F37" s="49">
        <f t="shared" si="10"/>
        <v>0</v>
      </c>
      <c r="G37" s="49">
        <f t="shared" si="10"/>
        <v>0</v>
      </c>
      <c r="H37" s="49">
        <f t="shared" si="10"/>
        <v>0</v>
      </c>
      <c r="I37" s="49">
        <f t="shared" si="10"/>
        <v>0</v>
      </c>
      <c r="J37" s="49">
        <f t="shared" si="10"/>
        <v>0</v>
      </c>
      <c r="K37" s="49">
        <f t="shared" si="10"/>
        <v>0</v>
      </c>
      <c r="L37" s="49">
        <f t="shared" si="10"/>
        <v>0</v>
      </c>
      <c r="M37" s="49">
        <f t="shared" si="10"/>
        <v>0</v>
      </c>
      <c r="N37" s="48">
        <f t="shared" si="3"/>
        <v>0</v>
      </c>
    </row>
    <row r="38" spans="1:14" ht="17" customHeight="1" x14ac:dyDescent="0.2">
      <c r="A38" s="24" t="s">
        <v>31</v>
      </c>
      <c r="B38" s="49">
        <v>0</v>
      </c>
      <c r="C38" s="49">
        <f t="shared" si="10"/>
        <v>0</v>
      </c>
      <c r="D38" s="49">
        <f t="shared" si="10"/>
        <v>0</v>
      </c>
      <c r="E38" s="49">
        <f t="shared" si="10"/>
        <v>0</v>
      </c>
      <c r="F38" s="49">
        <f t="shared" si="10"/>
        <v>0</v>
      </c>
      <c r="G38" s="49">
        <f t="shared" si="10"/>
        <v>0</v>
      </c>
      <c r="H38" s="49">
        <f t="shared" si="10"/>
        <v>0</v>
      </c>
      <c r="I38" s="49">
        <f t="shared" si="10"/>
        <v>0</v>
      </c>
      <c r="J38" s="49">
        <f t="shared" si="10"/>
        <v>0</v>
      </c>
      <c r="K38" s="49">
        <f t="shared" si="10"/>
        <v>0</v>
      </c>
      <c r="L38" s="49">
        <f t="shared" si="10"/>
        <v>0</v>
      </c>
      <c r="M38" s="49">
        <f t="shared" si="10"/>
        <v>0</v>
      </c>
      <c r="N38" s="48">
        <f t="shared" si="3"/>
        <v>0</v>
      </c>
    </row>
    <row r="39" spans="1:14" ht="17" customHeight="1" x14ac:dyDescent="0.2">
      <c r="A39" s="24"/>
      <c r="B39" s="46"/>
      <c r="C39" s="46"/>
      <c r="D39" s="46"/>
      <c r="E39" s="46"/>
      <c r="F39" s="46"/>
      <c r="G39" s="46"/>
      <c r="H39" s="46"/>
      <c r="I39" s="46"/>
      <c r="J39" s="46"/>
      <c r="K39" s="46"/>
      <c r="L39" s="46"/>
      <c r="M39" s="46"/>
      <c r="N39" s="48">
        <f t="shared" si="3"/>
        <v>0</v>
      </c>
    </row>
    <row r="40" spans="1:14" ht="17" customHeight="1" x14ac:dyDescent="0.2">
      <c r="A40" s="23" t="s">
        <v>84</v>
      </c>
      <c r="B40" s="44">
        <f>-SUM(B14:B38)</f>
        <v>-2205</v>
      </c>
      <c r="C40" s="44">
        <f>-SUM(C14:C38)</f>
        <v>-2205</v>
      </c>
      <c r="D40" s="44">
        <f t="shared" ref="D40:M40" si="11">-SUM(D14:D38)</f>
        <v>-2205</v>
      </c>
      <c r="E40" s="44">
        <f t="shared" si="11"/>
        <v>-2205</v>
      </c>
      <c r="F40" s="44">
        <f t="shared" si="11"/>
        <v>-2205</v>
      </c>
      <c r="G40" s="44">
        <f t="shared" si="11"/>
        <v>-2205</v>
      </c>
      <c r="H40" s="44">
        <f t="shared" si="11"/>
        <v>-2205</v>
      </c>
      <c r="I40" s="44">
        <f t="shared" si="11"/>
        <v>-2205</v>
      </c>
      <c r="J40" s="44">
        <f t="shared" si="11"/>
        <v>-2205</v>
      </c>
      <c r="K40" s="44">
        <f t="shared" si="11"/>
        <v>-2205</v>
      </c>
      <c r="L40" s="44">
        <f>-SUM(L14:L38)</f>
        <v>-2205</v>
      </c>
      <c r="M40" s="44">
        <f t="shared" si="11"/>
        <v>-2205</v>
      </c>
      <c r="N40" s="47">
        <f t="shared" si="3"/>
        <v>-26460</v>
      </c>
    </row>
    <row r="41" spans="1:14" ht="17" customHeight="1" x14ac:dyDescent="0.2">
      <c r="A41" s="24"/>
      <c r="B41" s="46"/>
      <c r="C41" s="46"/>
      <c r="D41" s="46"/>
      <c r="E41" s="46"/>
      <c r="F41" s="46"/>
      <c r="G41" s="46"/>
      <c r="H41" s="46"/>
      <c r="I41" s="46"/>
      <c r="J41" s="46"/>
      <c r="K41" s="46"/>
      <c r="L41" s="46"/>
      <c r="M41" s="46"/>
      <c r="N41" s="45"/>
    </row>
    <row r="42" spans="1:14" ht="17" customHeight="1" x14ac:dyDescent="0.2">
      <c r="A42" s="23" t="s">
        <v>85</v>
      </c>
      <c r="B42" s="44">
        <f>B4+B12+B40</f>
        <v>1795</v>
      </c>
      <c r="C42" s="44">
        <f t="shared" ref="C42:L42" si="12">C4+C12+C40</f>
        <v>2590</v>
      </c>
      <c r="D42" s="44">
        <f t="shared" si="12"/>
        <v>3385</v>
      </c>
      <c r="E42" s="44">
        <f t="shared" si="12"/>
        <v>4180</v>
      </c>
      <c r="F42" s="44">
        <f t="shared" si="12"/>
        <v>4975</v>
      </c>
      <c r="G42" s="44">
        <f t="shared" si="12"/>
        <v>5770</v>
      </c>
      <c r="H42" s="44">
        <f t="shared" si="12"/>
        <v>6565</v>
      </c>
      <c r="I42" s="44">
        <f t="shared" si="12"/>
        <v>7360</v>
      </c>
      <c r="J42" s="44">
        <f t="shared" si="12"/>
        <v>8155</v>
      </c>
      <c r="K42" s="44">
        <f t="shared" si="12"/>
        <v>8950</v>
      </c>
      <c r="L42" s="44">
        <f t="shared" si="12"/>
        <v>9745</v>
      </c>
      <c r="M42" s="44">
        <f>M4+M12+M40</f>
        <v>10540</v>
      </c>
      <c r="N42" s="43"/>
    </row>
    <row r="43" spans="1:14" ht="17" customHeight="1" thickBot="1" x14ac:dyDescent="0.25">
      <c r="A43" s="26"/>
      <c r="B43" s="42"/>
      <c r="C43" s="42"/>
      <c r="D43" s="42"/>
      <c r="E43" s="42"/>
      <c r="F43" s="42"/>
      <c r="G43" s="42"/>
      <c r="H43" s="42"/>
      <c r="I43" s="42"/>
      <c r="J43" s="42"/>
      <c r="K43" s="42"/>
      <c r="L43" s="42"/>
      <c r="M43" s="41"/>
      <c r="N43" s="40"/>
    </row>
  </sheetData>
  <sheetProtection algorithmName="SHA-512" hashValue="f5t3n8vmbc2TBYjMJUF3VgvlzO1D8AhIQkplfDSC2rbGSodPLc3etxIId/8MkpEMZ6XxaZ5pLt/ra+FiMzJ+og==" saltValue="pncheAj+IrpQ7eUq1ImqGQ==" spinCount="100000" sheet="1" objects="1" scenarios="1"/>
  <mergeCells count="3">
    <mergeCell ref="B5:M5"/>
    <mergeCell ref="F2:G2"/>
    <mergeCell ref="A1:N1"/>
  </mergeCells>
  <pageMargins left="0.25" right="0.25" top="0.75" bottom="0.75" header="0.3" footer="0.3"/>
  <pageSetup paperSize="9" scale="44" orientation="landscape" horizontalDpi="0" verticalDpi="0"/>
  <ignoredErrors>
    <ignoredError sqref="C15:M38 C7:L11 M7:M11" unlockedFormula="1"/>
    <ignoredError sqref="K6" formula="1"/>
  </ignoredErrors>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5CF7489-D22F-094C-8BF6-4497CEAF5090}">
          <x14:formula1>
            <xm:f>'Don’t Delete'!$A$2:$A$10</xm:f>
          </x14:formula1>
          <xm:sqref>H2</xm:sqref>
        </x14:dataValidation>
        <x14:dataValidation type="list" allowBlank="1" showInputMessage="1" showErrorMessage="1" xr:uid="{50F4B1A2-FE55-A342-AE6F-17C530DA4DC7}">
          <x14:formula1>
            <xm:f>'Don’t Delete'!$C$2:$C$3</xm:f>
          </x14:formula1>
          <xm:sqref>E2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48F88-6E32-7E40-A491-C78B166E7E1B}">
  <dimension ref="A1:N43"/>
  <sheetViews>
    <sheetView workbookViewId="0">
      <selection sqref="A1:N1"/>
    </sheetView>
  </sheetViews>
  <sheetFormatPr baseColWidth="10" defaultColWidth="20.83203125" defaultRowHeight="16" x14ac:dyDescent="0.2"/>
  <cols>
    <col min="1" max="1" width="30.5" customWidth="1"/>
    <col min="14" max="14" width="22.1640625" customWidth="1"/>
  </cols>
  <sheetData>
    <row r="1" spans="1:14" ht="62" x14ac:dyDescent="0.7">
      <c r="A1" s="102" t="s">
        <v>50</v>
      </c>
      <c r="B1" s="103"/>
      <c r="C1" s="103"/>
      <c r="D1" s="103"/>
      <c r="E1" s="103"/>
      <c r="F1" s="103"/>
      <c r="G1" s="103"/>
      <c r="H1" s="103"/>
      <c r="I1" s="103"/>
      <c r="J1" s="103"/>
      <c r="K1" s="103"/>
      <c r="L1" s="103"/>
      <c r="M1" s="103"/>
      <c r="N1" s="104"/>
    </row>
    <row r="2" spans="1:14" x14ac:dyDescent="0.2">
      <c r="A2" s="23" t="s">
        <v>71</v>
      </c>
      <c r="B2" s="68" t="str">
        <f>'Base Currency'!H2</f>
        <v>SAR</v>
      </c>
      <c r="C2" s="106" t="s">
        <v>82</v>
      </c>
      <c r="D2" s="106"/>
      <c r="E2" s="68" t="s">
        <v>35</v>
      </c>
      <c r="F2" s="53"/>
      <c r="G2" s="53"/>
      <c r="H2" s="53"/>
      <c r="I2" s="53"/>
      <c r="J2" s="53"/>
      <c r="K2" s="53"/>
      <c r="L2" s="53"/>
      <c r="M2" s="53"/>
      <c r="N2" s="45"/>
    </row>
    <row r="3" spans="1:14" x14ac:dyDescent="0.2">
      <c r="A3" s="23" t="s">
        <v>8</v>
      </c>
      <c r="B3" s="53"/>
      <c r="C3" s="53"/>
      <c r="D3" s="53"/>
      <c r="E3" s="53"/>
      <c r="F3" s="53"/>
      <c r="G3" s="53"/>
      <c r="H3" s="53"/>
      <c r="I3" s="53"/>
      <c r="J3" s="53"/>
      <c r="K3" s="53"/>
      <c r="L3" s="53"/>
      <c r="M3" s="53"/>
      <c r="N3" s="45"/>
    </row>
    <row r="4" spans="1:14" x14ac:dyDescent="0.2">
      <c r="A4" s="23" t="s">
        <v>0</v>
      </c>
      <c r="B4" s="52">
        <f ca="1">TODAY()</f>
        <v>44710</v>
      </c>
      <c r="C4" s="52">
        <f t="shared" ref="C4:M4" ca="1" si="0">DATE(YEAR(B4),MONTH(B4)+1,DAY(B4))</f>
        <v>44741</v>
      </c>
      <c r="D4" s="52">
        <f t="shared" ca="1" si="0"/>
        <v>44771</v>
      </c>
      <c r="E4" s="52">
        <f t="shared" ca="1" si="0"/>
        <v>44802</v>
      </c>
      <c r="F4" s="52">
        <f t="shared" ca="1" si="0"/>
        <v>44833</v>
      </c>
      <c r="G4" s="52">
        <f t="shared" ca="1" si="0"/>
        <v>44863</v>
      </c>
      <c r="H4" s="52">
        <f t="shared" ca="1" si="0"/>
        <v>44894</v>
      </c>
      <c r="I4" s="52">
        <f t="shared" ca="1" si="0"/>
        <v>44924</v>
      </c>
      <c r="J4" s="52">
        <f t="shared" ca="1" si="0"/>
        <v>44955</v>
      </c>
      <c r="K4" s="52">
        <f ca="1">DATE(YEAR(J4),MONTH(J4)+1,DAY(J4)-3)</f>
        <v>44983</v>
      </c>
      <c r="L4" s="52">
        <f t="shared" ca="1" si="0"/>
        <v>45011</v>
      </c>
      <c r="M4" s="52">
        <f t="shared" ca="1" si="0"/>
        <v>45042</v>
      </c>
      <c r="N4" s="67" t="s">
        <v>70</v>
      </c>
    </row>
    <row r="5" spans="1:14" x14ac:dyDescent="0.2">
      <c r="A5" s="24"/>
      <c r="B5" s="66"/>
      <c r="C5" s="66"/>
      <c r="D5" s="66"/>
      <c r="E5" s="66"/>
      <c r="F5" s="66"/>
      <c r="G5" s="66"/>
      <c r="H5" s="66"/>
      <c r="I5" s="66"/>
      <c r="J5" s="66"/>
      <c r="K5" s="66"/>
      <c r="L5" s="66"/>
      <c r="M5" s="66"/>
      <c r="N5" s="45"/>
    </row>
    <row r="6" spans="1:14" x14ac:dyDescent="0.2">
      <c r="A6" s="24" t="s">
        <v>46</v>
      </c>
      <c r="B6" s="63">
        <f>COUNTIF('Base Currency'!$H$2,"AED")*(1*'Base Currency'!B4)+COUNTIF('Base Currency'!$H$2,"INR")*('Don’t Delete'!$E$3*'Base Currency'!B4)+COUNTIF('Base Currency'!$H$2,"USD")*('Don’t Delete'!$E$4*'Base Currency'!B4)+COUNTIF('Base Currency'!$H$2,"CAD")*('Don’t Delete'!$E$5*'Base Currency'!B4)+COUNTIF('Base Currency'!$H$2,"GBP")*('Don’t Delete'!$E$6*'Base Currency'!B4)+COUNTIF('Base Currency'!$H$2,"EUR")*('Don’t Delete'!E7*'Base Currency'!B4)+COUNTIF('Base Currency'!$H$2,"OMR")*('Don’t Delete'!$E$8*'Base Currency'!B4)+COUNTIF('Base Currency'!$H$2,"SAR")*('Don’t Delete'!$E$9*'Base Currency'!B4)+COUNTIF('Base Currency'!$H$2,"SGD")*('Don’t Delete'!$E$10*'Base Currency'!B4)</f>
        <v>1021.0999999999999</v>
      </c>
      <c r="C6" s="63">
        <f>COUNTIF('Base Currency'!$H$2,"AED")*(1*'Base Currency'!C4)+COUNTIF('Base Currency'!$H$2,"INR")*('Don’t Delete'!$E$3*'Base Currency'!C4)+COUNTIF('Base Currency'!$H$2,"USD")*('Don’t Delete'!$E$4*'Base Currency'!C4)+COUNTIF('Base Currency'!$H$2,"CAD")*('Don’t Delete'!$E$5*'Base Currency'!C4)+COUNTIF('Base Currency'!$H$2,"GBP")*('Don’t Delete'!$E$6*'Base Currency'!C4)+COUNTIF('Base Currency'!$H$2,"EUR")*('Don’t Delete'!F7*'Base Currency'!C4)+COUNTIF('Base Currency'!$H$2,"OMR")*('Don’t Delete'!$E$8*'Base Currency'!C4)+COUNTIF('Base Currency'!$H$2,"SAR")*('Don’t Delete'!$E$9*'Base Currency'!C4)+COUNTIF('Base Currency'!$H$2,"SGD")*('Don’t Delete'!$E$10*'Base Currency'!C4)</f>
        <v>1832.8744999999999</v>
      </c>
      <c r="D6" s="63">
        <f>COUNTIF('Base Currency'!$H$2,"AED")*(1*'Base Currency'!D4)+COUNTIF('Base Currency'!$H$2,"INR")*('Don’t Delete'!$E$3*'Base Currency'!D4)+COUNTIF('Base Currency'!$H$2,"USD")*('Don’t Delete'!$E$4*'Base Currency'!D4)+COUNTIF('Base Currency'!$H$2,"CAD")*('Don’t Delete'!$E$5*'Base Currency'!D4)+COUNTIF('Base Currency'!$H$2,"GBP")*('Don’t Delete'!$E$6*'Base Currency'!D4)+COUNTIF('Base Currency'!$H$2,"EUR")*('Don’t Delete'!G7*'Base Currency'!D4)+COUNTIF('Base Currency'!$H$2,"OMR")*('Don’t Delete'!$E$8*'Base Currency'!D4)+COUNTIF('Base Currency'!$H$2,"SAR")*('Don’t Delete'!$E$9*'Base Currency'!D4)+COUNTIF('Base Currency'!$H$2,"SGD")*('Don’t Delete'!$E$10*'Base Currency'!D4)</f>
        <v>2644.6489999999999</v>
      </c>
      <c r="E6" s="63">
        <f>COUNTIF('Base Currency'!$H$2,"AED")*(1*'Base Currency'!E4)+COUNTIF('Base Currency'!$H$2,"INR")*('Don’t Delete'!$E$3*'Base Currency'!E4)+COUNTIF('Base Currency'!$H$2,"USD")*('Don’t Delete'!$E$4*'Base Currency'!E4)+COUNTIF('Base Currency'!$H$2,"CAD")*('Don’t Delete'!$E$5*'Base Currency'!E4)+COUNTIF('Base Currency'!$H$2,"GBP")*('Don’t Delete'!$E$6*'Base Currency'!E4)+COUNTIF('Base Currency'!$H$2,"EUR")*('Don’t Delete'!H7*'Base Currency'!E4)+COUNTIF('Base Currency'!$H$2,"OMR")*('Don’t Delete'!$E$8*'Base Currency'!E4)+COUNTIF('Base Currency'!$H$2,"SAR")*('Don’t Delete'!$E$9*'Base Currency'!E4)+COUNTIF('Base Currency'!$H$2,"SGD")*('Don’t Delete'!$E$10*'Base Currency'!E4)</f>
        <v>3456.4234999999999</v>
      </c>
      <c r="F6" s="63">
        <f>COUNTIF('Base Currency'!$H$2,"AED")*(1*'Base Currency'!F4)+COUNTIF('Base Currency'!$H$2,"INR")*('Don’t Delete'!$E$3*'Base Currency'!F4)+COUNTIF('Base Currency'!$H$2,"USD")*('Don’t Delete'!$E$4*'Base Currency'!F4)+COUNTIF('Base Currency'!$H$2,"CAD")*('Don’t Delete'!$E$5*'Base Currency'!F4)+COUNTIF('Base Currency'!$H$2,"GBP")*('Don’t Delete'!$E$6*'Base Currency'!F4)+COUNTIF('Base Currency'!$H$2,"EUR")*('Don’t Delete'!I7*'Base Currency'!F4)+COUNTIF('Base Currency'!$H$2,"OMR")*('Don’t Delete'!$E$8*'Base Currency'!F4)+COUNTIF('Base Currency'!$H$2,"SAR")*('Don’t Delete'!$E$9*'Base Currency'!F4)+COUNTIF('Base Currency'!$H$2,"SGD")*('Don’t Delete'!$E$10*'Base Currency'!F4)</f>
        <v>4268.1979999999994</v>
      </c>
      <c r="G6" s="63">
        <f>COUNTIF('Base Currency'!$H$2,"AED")*(1*'Base Currency'!G4)+COUNTIF('Base Currency'!$H$2,"INR")*('Don’t Delete'!$E$3*'Base Currency'!G4)+COUNTIF('Base Currency'!$H$2,"USD")*('Don’t Delete'!$E$4*'Base Currency'!G4)+COUNTIF('Base Currency'!$H$2,"CAD")*('Don’t Delete'!$E$5*'Base Currency'!G4)+COUNTIF('Base Currency'!$H$2,"GBP")*('Don’t Delete'!$E$6*'Base Currency'!G4)+COUNTIF('Base Currency'!$H$2,"EUR")*('Don’t Delete'!J7*'Base Currency'!G4)+COUNTIF('Base Currency'!$H$2,"OMR")*('Don’t Delete'!$E$8*'Base Currency'!G4)+COUNTIF('Base Currency'!$H$2,"SAR")*('Don’t Delete'!$E$9*'Base Currency'!G4)+COUNTIF('Base Currency'!$H$2,"SGD")*('Don’t Delete'!$E$10*'Base Currency'!G4)</f>
        <v>5079.9724999999999</v>
      </c>
      <c r="H6" s="63">
        <f>COUNTIF('Base Currency'!$H$2,"AED")*(1*'Base Currency'!H4)+COUNTIF('Base Currency'!$H$2,"INR")*('Don’t Delete'!$E$3*'Base Currency'!H4)+COUNTIF('Base Currency'!$H$2,"USD")*('Don’t Delete'!$E$4*'Base Currency'!H4)+COUNTIF('Base Currency'!$H$2,"CAD")*('Don’t Delete'!$E$5*'Base Currency'!H4)+COUNTIF('Base Currency'!$H$2,"GBP")*('Don’t Delete'!$E$6*'Base Currency'!H4)+COUNTIF('Base Currency'!$H$2,"EUR")*('Don’t Delete'!K7*'Base Currency'!H4)+COUNTIF('Base Currency'!$H$2,"OMR")*('Don’t Delete'!$E$8*'Base Currency'!H4)+COUNTIF('Base Currency'!$H$2,"SAR")*('Don’t Delete'!$E$9*'Base Currency'!H4)+COUNTIF('Base Currency'!$H$2,"SGD")*('Don’t Delete'!$E$10*'Base Currency'!H4)</f>
        <v>5891.7469999999994</v>
      </c>
      <c r="I6" s="63">
        <f>COUNTIF('Base Currency'!$H$2,"AED")*(1*'Base Currency'!I4)+COUNTIF('Base Currency'!$H$2,"INR")*('Don’t Delete'!$E$3*'Base Currency'!I4)+COUNTIF('Base Currency'!$H$2,"USD")*('Don’t Delete'!$E$4*'Base Currency'!I4)+COUNTIF('Base Currency'!$H$2,"CAD")*('Don’t Delete'!$E$5*'Base Currency'!I4)+COUNTIF('Base Currency'!$H$2,"GBP")*('Don’t Delete'!$E$6*'Base Currency'!I4)+COUNTIF('Base Currency'!$H$2,"EUR")*('Don’t Delete'!L7*'Base Currency'!I4)+COUNTIF('Base Currency'!$H$2,"OMR")*('Don’t Delete'!$E$8*'Base Currency'!I4)+COUNTIF('Base Currency'!$H$2,"SAR")*('Don’t Delete'!$E$9*'Base Currency'!I4)+COUNTIF('Base Currency'!$H$2,"SGD")*('Don’t Delete'!$E$10*'Base Currency'!I4)</f>
        <v>6703.5214999999989</v>
      </c>
      <c r="J6" s="63">
        <f>COUNTIF('Base Currency'!$H$2,"AED")*(1*'Base Currency'!J4)+COUNTIF('Base Currency'!$H$2,"INR")*('Don’t Delete'!$E$3*'Base Currency'!J4)+COUNTIF('Base Currency'!$H$2,"USD")*('Don’t Delete'!$E$4*'Base Currency'!J4)+COUNTIF('Base Currency'!$H$2,"CAD")*('Don’t Delete'!$E$5*'Base Currency'!J4)+COUNTIF('Base Currency'!$H$2,"GBP")*('Don’t Delete'!$E$6*'Base Currency'!J4)+COUNTIF('Base Currency'!$H$2,"EUR")*('Don’t Delete'!M7*'Base Currency'!J4)+COUNTIF('Base Currency'!$H$2,"OMR")*('Don’t Delete'!$E$8*'Base Currency'!J4)+COUNTIF('Base Currency'!$H$2,"SAR")*('Don’t Delete'!$E$9*'Base Currency'!J4)+COUNTIF('Base Currency'!$H$2,"SGD")*('Don’t Delete'!$E$10*'Base Currency'!J4)</f>
        <v>7515.2959999999994</v>
      </c>
      <c r="K6" s="63">
        <f>COUNTIF('Base Currency'!$H$2,"AED")*(1*'Base Currency'!K4)+COUNTIF('Base Currency'!$H$2,"INR")*('Don’t Delete'!$E$3*'Base Currency'!K4)+COUNTIF('Base Currency'!$H$2,"USD")*('Don’t Delete'!$E$4*'Base Currency'!K4)+COUNTIF('Base Currency'!$H$2,"CAD")*('Don’t Delete'!$E$5*'Base Currency'!K4)+COUNTIF('Base Currency'!$H$2,"GBP")*('Don’t Delete'!$E$6*'Base Currency'!K4)+COUNTIF('Base Currency'!$H$2,"EUR")*('Don’t Delete'!N7*'Base Currency'!K4)+COUNTIF('Base Currency'!$H$2,"OMR")*('Don’t Delete'!$E$8*'Base Currency'!K4)+COUNTIF('Base Currency'!$H$2,"SAR")*('Don’t Delete'!$E$9*'Base Currency'!K4)+COUNTIF('Base Currency'!$H$2,"SGD")*('Don’t Delete'!$E$10*'Base Currency'!K4)</f>
        <v>8327.0704999999998</v>
      </c>
      <c r="L6" s="63">
        <f>COUNTIF('Base Currency'!$H$2,"AED")*(1*'Base Currency'!L4)+COUNTIF('Base Currency'!$H$2,"INR")*('Don’t Delete'!$E$3*'Base Currency'!L4)+COUNTIF('Base Currency'!$H$2,"USD")*('Don’t Delete'!$E$4*'Base Currency'!L4)+COUNTIF('Base Currency'!$H$2,"CAD")*('Don’t Delete'!$E$5*'Base Currency'!L4)+COUNTIF('Base Currency'!$H$2,"GBP")*('Don’t Delete'!$E$6*'Base Currency'!L4)+COUNTIF('Base Currency'!$H$2,"EUR")*('Don’t Delete'!O7*'Base Currency'!L4)+COUNTIF('Base Currency'!$H$2,"OMR")*('Don’t Delete'!$E$8*'Base Currency'!L4)+COUNTIF('Base Currency'!$H$2,"SAR")*('Don’t Delete'!$E$9*'Base Currency'!L4)+COUNTIF('Base Currency'!$H$2,"SGD")*('Don’t Delete'!$E$10*'Base Currency'!L4)</f>
        <v>9138.8449999999993</v>
      </c>
      <c r="M6" s="63">
        <f>COUNTIF('Base Currency'!$H$2,"AED")*(1*'Base Currency'!M4)+COUNTIF('Base Currency'!$H$2,"INR")*('Don’t Delete'!$E$3*'Base Currency'!M4)+COUNTIF('Base Currency'!$H$2,"USD")*('Don’t Delete'!$E$4*'Base Currency'!M4)+COUNTIF('Base Currency'!$H$2,"CAD")*('Don’t Delete'!$E$5*'Base Currency'!M4)+COUNTIF('Base Currency'!$H$2,"GBP")*('Don’t Delete'!$E$6*'Base Currency'!M4)+COUNTIF('Base Currency'!$H$2,"EUR")*('Don’t Delete'!P7*'Base Currency'!M4)+COUNTIF('Base Currency'!$H$2,"OMR")*('Don’t Delete'!$E$8*'Base Currency'!M4)+COUNTIF('Base Currency'!$H$2,"SAR")*('Don’t Delete'!$E$9*'Base Currency'!M4)+COUNTIF('Base Currency'!$H$2,"SGD")*('Don’t Delete'!$E$10*'Base Currency'!M4)</f>
        <v>9950.6194999999989</v>
      </c>
      <c r="N6" s="43"/>
    </row>
    <row r="7" spans="1:14" x14ac:dyDescent="0.2">
      <c r="A7" s="24"/>
      <c r="B7" s="105"/>
      <c r="C7" s="105"/>
      <c r="D7" s="105"/>
      <c r="E7" s="105"/>
      <c r="F7" s="105"/>
      <c r="G7" s="105"/>
      <c r="H7" s="105"/>
      <c r="I7" s="105"/>
      <c r="J7" s="105"/>
      <c r="K7" s="105"/>
      <c r="L7" s="105"/>
      <c r="M7" s="105"/>
      <c r="N7" s="45"/>
    </row>
    <row r="8" spans="1:14" x14ac:dyDescent="0.2">
      <c r="A8" s="24" t="s">
        <v>1</v>
      </c>
      <c r="B8" s="65">
        <f>COUNTIF('Base Currency'!$H$2,"AED")*(1*'Base Currency'!B7)+COUNTIF('Base Currency'!$H$2,"INR")*('Don’t Delete'!$E$3*'Base Currency'!B7)+COUNTIF('Base Currency'!$H$2,"USD")*('Don’t Delete'!$E$4*'Base Currency'!B7)+COUNTIF('Base Currency'!$H$2,"CAD")*('Don’t Delete'!$E$5*'Base Currency'!B7)+COUNTIF('Base Currency'!$H$2,"GBP")*('Don’t Delete'!$E$6*'Base Currency'!B7)+COUNTIF('Base Currency'!$H$2,"EUR")*('Don’t Delete'!$E$7*'Base Currency'!B7)+COUNTIF('Base Currency'!$H$2,"OMR")*('Don’t Delete'!$E$8*'Base Currency'!B7)+COUNTIF('Base Currency'!$H$2,"SAR")*('Don’t Delete'!$E$9*'Base Currency'!B7)+COUNTIF('Base Currency'!$H$2,"SGD")*('Don’t Delete'!$E$10*'Base Currency'!B7)</f>
        <v>2042.1999999999998</v>
      </c>
      <c r="C8" s="65">
        <f>COUNTIF('Base Currency'!$H$2,"AED")*(1*'Base Currency'!C7)+COUNTIF('Base Currency'!$H$2,"INR")*('Don’t Delete'!$E$3*'Base Currency'!C7)+COUNTIF('Base Currency'!$H$2,"USD")*('Don’t Delete'!$E$4*'Base Currency'!C7)+COUNTIF('Base Currency'!$H$2,"CAD")*('Don’t Delete'!$E$5*'Base Currency'!C7)+COUNTIF('Base Currency'!$H$2,"GBP")*('Don’t Delete'!$E$6*'Base Currency'!C7)+COUNTIF('Base Currency'!$H$2,"EUR")*('Don’t Delete'!$E$7*'Base Currency'!C7)+COUNTIF('Base Currency'!$H$2,"OMR")*('Don’t Delete'!$E$8*'Base Currency'!C7)+COUNTIF('Base Currency'!$H$2,"SAR")*('Don’t Delete'!$E$9*'Base Currency'!C7)+COUNTIF('Base Currency'!$H$2,"SGD")*('Don’t Delete'!$E$10*'Base Currency'!C7)</f>
        <v>2042.1999999999998</v>
      </c>
      <c r="D8" s="65">
        <f>COUNTIF('Base Currency'!$H$2,"AED")*(1*'Base Currency'!D7)+COUNTIF('Base Currency'!$H$2,"INR")*('Don’t Delete'!$E$3*'Base Currency'!D7)+COUNTIF('Base Currency'!$H$2,"USD")*('Don’t Delete'!$E$4*'Base Currency'!D7)+COUNTIF('Base Currency'!$H$2,"CAD")*('Don’t Delete'!$E$5*'Base Currency'!D7)+COUNTIF('Base Currency'!$H$2,"GBP")*('Don’t Delete'!$E$6*'Base Currency'!D7)+COUNTIF('Base Currency'!$H$2,"EUR")*('Don’t Delete'!$E$7*'Base Currency'!D7)+COUNTIF('Base Currency'!$H$2,"OMR")*('Don’t Delete'!$E$8*'Base Currency'!D7)+COUNTIF('Base Currency'!$H$2,"SAR")*('Don’t Delete'!$E$9*'Base Currency'!D7)+COUNTIF('Base Currency'!$H$2,"SGD")*('Don’t Delete'!$E$10*'Base Currency'!D7)</f>
        <v>2042.1999999999998</v>
      </c>
      <c r="E8" s="65">
        <f>COUNTIF('Base Currency'!$H$2,"AED")*(1*'Base Currency'!E7)+COUNTIF('Base Currency'!$H$2,"INR")*('Don’t Delete'!$E$3*'Base Currency'!E7)+COUNTIF('Base Currency'!$H$2,"USD")*('Don’t Delete'!$E$4*'Base Currency'!E7)+COUNTIF('Base Currency'!$H$2,"CAD")*('Don’t Delete'!$E$5*'Base Currency'!E7)+COUNTIF('Base Currency'!$H$2,"GBP")*('Don’t Delete'!$E$6*'Base Currency'!E7)+COUNTIF('Base Currency'!$H$2,"EUR")*('Don’t Delete'!$E$7*'Base Currency'!E7)+COUNTIF('Base Currency'!$H$2,"OMR")*('Don’t Delete'!$E$8*'Base Currency'!E7)+COUNTIF('Base Currency'!$H$2,"SAR")*('Don’t Delete'!$E$9*'Base Currency'!E7)+COUNTIF('Base Currency'!$H$2,"SGD")*('Don’t Delete'!$E$10*'Base Currency'!E7)</f>
        <v>2042.1999999999998</v>
      </c>
      <c r="F8" s="65">
        <f>COUNTIF('Base Currency'!$H$2,"AED")*(1*'Base Currency'!F7)+COUNTIF('Base Currency'!$H$2,"INR")*('Don’t Delete'!$E$3*'Base Currency'!F7)+COUNTIF('Base Currency'!$H$2,"USD")*('Don’t Delete'!$E$4*'Base Currency'!F7)+COUNTIF('Base Currency'!$H$2,"CAD")*('Don’t Delete'!$E$5*'Base Currency'!F7)+COUNTIF('Base Currency'!$H$2,"GBP")*('Don’t Delete'!$E$6*'Base Currency'!F7)+COUNTIF('Base Currency'!$H$2,"EUR")*('Don’t Delete'!$E$7*'Base Currency'!F7)+COUNTIF('Base Currency'!$H$2,"OMR")*('Don’t Delete'!$E$8*'Base Currency'!F7)+COUNTIF('Base Currency'!$H$2,"SAR")*('Don’t Delete'!$E$9*'Base Currency'!F7)+COUNTIF('Base Currency'!$H$2,"SGD")*('Don’t Delete'!$E$10*'Base Currency'!F7)</f>
        <v>2042.1999999999998</v>
      </c>
      <c r="G8" s="65">
        <f>COUNTIF('Base Currency'!$H$2,"AED")*(1*'Base Currency'!G7)+COUNTIF('Base Currency'!$H$2,"INR")*('Don’t Delete'!$E$3*'Base Currency'!G7)+COUNTIF('Base Currency'!$H$2,"USD")*('Don’t Delete'!$E$4*'Base Currency'!G7)+COUNTIF('Base Currency'!$H$2,"CAD")*('Don’t Delete'!$E$5*'Base Currency'!G7)+COUNTIF('Base Currency'!$H$2,"GBP")*('Don’t Delete'!$E$6*'Base Currency'!G7)+COUNTIF('Base Currency'!$H$2,"EUR")*('Don’t Delete'!$E$7*'Base Currency'!G7)+COUNTIF('Base Currency'!$H$2,"OMR")*('Don’t Delete'!$E$8*'Base Currency'!G7)+COUNTIF('Base Currency'!$H$2,"SAR")*('Don’t Delete'!$E$9*'Base Currency'!G7)+COUNTIF('Base Currency'!$H$2,"SGD")*('Don’t Delete'!$E$10*'Base Currency'!G7)</f>
        <v>2042.1999999999998</v>
      </c>
      <c r="H8" s="65">
        <f>COUNTIF('Base Currency'!$H$2,"AED")*(1*'Base Currency'!H7)+COUNTIF('Base Currency'!$H$2,"INR")*('Don’t Delete'!$E$3*'Base Currency'!H7)+COUNTIF('Base Currency'!$H$2,"USD")*('Don’t Delete'!$E$4*'Base Currency'!H7)+COUNTIF('Base Currency'!$H$2,"CAD")*('Don’t Delete'!$E$5*'Base Currency'!H7)+COUNTIF('Base Currency'!$H$2,"GBP")*('Don’t Delete'!$E$6*'Base Currency'!H7)+COUNTIF('Base Currency'!$H$2,"EUR")*('Don’t Delete'!$E$7*'Base Currency'!H7)+COUNTIF('Base Currency'!$H$2,"OMR")*('Don’t Delete'!$E$8*'Base Currency'!H7)+COUNTIF('Base Currency'!$H$2,"SAR")*('Don’t Delete'!$E$9*'Base Currency'!H7)+COUNTIF('Base Currency'!$H$2,"SGD")*('Don’t Delete'!$E$10*'Base Currency'!H7)</f>
        <v>2042.1999999999998</v>
      </c>
      <c r="I8" s="65">
        <f>COUNTIF('Base Currency'!$H$2,"AED")*(1*'Base Currency'!I7)+COUNTIF('Base Currency'!$H$2,"INR")*('Don’t Delete'!$E$3*'Base Currency'!I7)+COUNTIF('Base Currency'!$H$2,"USD")*('Don’t Delete'!$E$4*'Base Currency'!I7)+COUNTIF('Base Currency'!$H$2,"CAD")*('Don’t Delete'!$E$5*'Base Currency'!I7)+COUNTIF('Base Currency'!$H$2,"GBP")*('Don’t Delete'!$E$6*'Base Currency'!I7)+COUNTIF('Base Currency'!$H$2,"EUR")*('Don’t Delete'!$E$7*'Base Currency'!I7)+COUNTIF('Base Currency'!$H$2,"OMR")*('Don’t Delete'!$E$8*'Base Currency'!I7)+COUNTIF('Base Currency'!$H$2,"SAR")*('Don’t Delete'!$E$9*'Base Currency'!I7)+COUNTIF('Base Currency'!$H$2,"SGD")*('Don’t Delete'!$E$10*'Base Currency'!I7)</f>
        <v>2042.1999999999998</v>
      </c>
      <c r="J8" s="65">
        <f>COUNTIF('Base Currency'!$H$2,"AED")*(1*'Base Currency'!J7)+COUNTIF('Base Currency'!$H$2,"INR")*('Don’t Delete'!$E$3*'Base Currency'!J7)+COUNTIF('Base Currency'!$H$2,"USD")*('Don’t Delete'!$E$4*'Base Currency'!J7)+COUNTIF('Base Currency'!$H$2,"CAD")*('Don’t Delete'!$E$5*'Base Currency'!J7)+COUNTIF('Base Currency'!$H$2,"GBP")*('Don’t Delete'!$E$6*'Base Currency'!J7)+COUNTIF('Base Currency'!$H$2,"EUR")*('Don’t Delete'!$E$7*'Base Currency'!J7)+COUNTIF('Base Currency'!$H$2,"OMR")*('Don’t Delete'!$E$8*'Base Currency'!J7)+COUNTIF('Base Currency'!$H$2,"SAR")*('Don’t Delete'!$E$9*'Base Currency'!J7)+COUNTIF('Base Currency'!$H$2,"SGD")*('Don’t Delete'!$E$10*'Base Currency'!J7)</f>
        <v>2042.1999999999998</v>
      </c>
      <c r="K8" s="65">
        <f>COUNTIF('Base Currency'!$H$2,"AED")*(1*'Base Currency'!K7)+COUNTIF('Base Currency'!$H$2,"INR")*('Don’t Delete'!$E$3*'Base Currency'!K7)+COUNTIF('Base Currency'!$H$2,"USD")*('Don’t Delete'!$E$4*'Base Currency'!K7)+COUNTIF('Base Currency'!$H$2,"CAD")*('Don’t Delete'!$E$5*'Base Currency'!K7)+COUNTIF('Base Currency'!$H$2,"GBP")*('Don’t Delete'!$E$6*'Base Currency'!K7)+COUNTIF('Base Currency'!$H$2,"EUR")*('Don’t Delete'!$E$7*'Base Currency'!K7)+COUNTIF('Base Currency'!$H$2,"OMR")*('Don’t Delete'!$E$8*'Base Currency'!K7)+COUNTIF('Base Currency'!$H$2,"SAR")*('Don’t Delete'!$E$9*'Base Currency'!K7)+COUNTIF('Base Currency'!$H$2,"SGD")*('Don’t Delete'!$E$10*'Base Currency'!K7)</f>
        <v>2042.1999999999998</v>
      </c>
      <c r="L8" s="65">
        <f>COUNTIF('Base Currency'!$H$2,"AED")*(1*'Base Currency'!L7)+COUNTIF('Base Currency'!$H$2,"INR")*('Don’t Delete'!$E$3*'Base Currency'!L7)+COUNTIF('Base Currency'!$H$2,"USD")*('Don’t Delete'!$E$4*'Base Currency'!L7)+COUNTIF('Base Currency'!$H$2,"CAD")*('Don’t Delete'!$E$5*'Base Currency'!L7)+COUNTIF('Base Currency'!$H$2,"GBP")*('Don’t Delete'!$E$6*'Base Currency'!L7)+COUNTIF('Base Currency'!$H$2,"EUR")*('Don’t Delete'!$E$7*'Base Currency'!L7)+COUNTIF('Base Currency'!$H$2,"OMR")*('Don’t Delete'!$E$8*'Base Currency'!L7)+COUNTIF('Base Currency'!$H$2,"SAR")*('Don’t Delete'!$E$9*'Base Currency'!L7)+COUNTIF('Base Currency'!$H$2,"SGD")*('Don’t Delete'!$E$10*'Base Currency'!L7)</f>
        <v>2042.1999999999998</v>
      </c>
      <c r="M8" s="65">
        <f>COUNTIF('Base Currency'!$H$2,"AED")*(1*'Base Currency'!M7)+COUNTIF('Base Currency'!$H$2,"INR")*('Don’t Delete'!$E$3*'Base Currency'!M7)+COUNTIF('Base Currency'!$H$2,"USD")*('Don’t Delete'!$E$4*'Base Currency'!M7)+COUNTIF('Base Currency'!$H$2,"CAD")*('Don’t Delete'!$E$5*'Base Currency'!M7)+COUNTIF('Base Currency'!$H$2,"GBP")*('Don’t Delete'!$E$6*'Base Currency'!M7)+COUNTIF('Base Currency'!$H$2,"EUR")*('Don’t Delete'!$E$7*'Base Currency'!M7)+COUNTIF('Base Currency'!$H$2,"OMR")*('Don’t Delete'!$E$8*'Base Currency'!M7)+COUNTIF('Base Currency'!$H$2,"SAR")*('Don’t Delete'!$E$9*'Base Currency'!M7)+COUNTIF('Base Currency'!$H$2,"SGD")*('Don’t Delete'!$E$10*'Base Currency'!M7)</f>
        <v>2042.1999999999998</v>
      </c>
      <c r="N8" s="64">
        <f t="shared" ref="N8:N38" si="1">SUM(B8:M8)</f>
        <v>24506.400000000005</v>
      </c>
    </row>
    <row r="9" spans="1:14" x14ac:dyDescent="0.2">
      <c r="A9" s="24" t="s">
        <v>2</v>
      </c>
      <c r="B9" s="65">
        <f>COUNTIF('Base Currency'!$H$2,"AED")*(1*'Base Currency'!B8)+COUNTIF('Base Currency'!$H$2,"INR")*('Don’t Delete'!$E$3*'Base Currency'!B8)+COUNTIF('Base Currency'!$H$2,"USD")*('Don’t Delete'!$E$4*'Base Currency'!B8)+COUNTIF('Base Currency'!$H$2,"CAD")*('Don’t Delete'!$E$5*'Base Currency'!B8)+COUNTIF('Base Currency'!$H$2,"GBP")*('Don’t Delete'!$E$6*'Base Currency'!B8)+COUNTIF('Base Currency'!$H$2,"EUR")*('Don’t Delete'!$E$7*'Base Currency'!B8)+COUNTIF('Base Currency'!$H$2,"OMR")*('Don’t Delete'!$E$8*'Base Currency'!B8)+COUNTIF('Base Currency'!$H$2,"SAR")*('Don’t Delete'!$E$9*'Base Currency'!B8)+COUNTIF('Base Currency'!$H$2,"SGD")*('Don’t Delete'!$E$10*'Base Currency'!B8)</f>
        <v>1021.0999999999999</v>
      </c>
      <c r="C9" s="65">
        <f>COUNTIF('Base Currency'!$H$2,"AED")*(1*'Base Currency'!C8)+COUNTIF('Base Currency'!$H$2,"INR")*('Don’t Delete'!$E$3*'Base Currency'!C8)+COUNTIF('Base Currency'!$H$2,"USD")*('Don’t Delete'!$E$4*'Base Currency'!C8)+COUNTIF('Base Currency'!$H$2,"CAD")*('Don’t Delete'!$E$5*'Base Currency'!C8)+COUNTIF('Base Currency'!$H$2,"GBP")*('Don’t Delete'!$E$6*'Base Currency'!C8)+COUNTIF('Base Currency'!$H$2,"EUR")*('Don’t Delete'!$E$7*'Base Currency'!C8)+COUNTIF('Base Currency'!$H$2,"OMR")*('Don’t Delete'!$E$8*'Base Currency'!C8)+COUNTIF('Base Currency'!$H$2,"SAR")*('Don’t Delete'!$E$9*'Base Currency'!C8)+COUNTIF('Base Currency'!$H$2,"SGD")*('Don’t Delete'!$E$10*'Base Currency'!C8)</f>
        <v>1021.0999999999999</v>
      </c>
      <c r="D9" s="65">
        <f>COUNTIF('Base Currency'!$H$2,"AED")*(1*'Base Currency'!D8)+COUNTIF('Base Currency'!$H$2,"INR")*('Don’t Delete'!$E$3*'Base Currency'!D8)+COUNTIF('Base Currency'!$H$2,"USD")*('Don’t Delete'!$E$4*'Base Currency'!D8)+COUNTIF('Base Currency'!$H$2,"CAD")*('Don’t Delete'!$E$5*'Base Currency'!D8)+COUNTIF('Base Currency'!$H$2,"GBP")*('Don’t Delete'!$E$6*'Base Currency'!D8)+COUNTIF('Base Currency'!$H$2,"EUR")*('Don’t Delete'!$E$7*'Base Currency'!D8)+COUNTIF('Base Currency'!$H$2,"OMR")*('Don’t Delete'!$E$8*'Base Currency'!D8)+COUNTIF('Base Currency'!$H$2,"SAR")*('Don’t Delete'!$E$9*'Base Currency'!D8)+COUNTIF('Base Currency'!$H$2,"SGD")*('Don’t Delete'!$E$10*'Base Currency'!D8)</f>
        <v>1021.0999999999999</v>
      </c>
      <c r="E9" s="65">
        <f>COUNTIF('Base Currency'!$H$2,"AED")*(1*'Base Currency'!E8)+COUNTIF('Base Currency'!$H$2,"INR")*('Don’t Delete'!$E$3*'Base Currency'!E8)+COUNTIF('Base Currency'!$H$2,"USD")*('Don’t Delete'!$E$4*'Base Currency'!E8)+COUNTIF('Base Currency'!$H$2,"CAD")*('Don’t Delete'!$E$5*'Base Currency'!E8)+COUNTIF('Base Currency'!$H$2,"GBP")*('Don’t Delete'!$E$6*'Base Currency'!E8)+COUNTIF('Base Currency'!$H$2,"EUR")*('Don’t Delete'!$E$7*'Base Currency'!E8)+COUNTIF('Base Currency'!$H$2,"OMR")*('Don’t Delete'!$E$8*'Base Currency'!E8)+COUNTIF('Base Currency'!$H$2,"SAR")*('Don’t Delete'!$E$9*'Base Currency'!E8)+COUNTIF('Base Currency'!$H$2,"SGD")*('Don’t Delete'!$E$10*'Base Currency'!E8)</f>
        <v>1021.0999999999999</v>
      </c>
      <c r="F9" s="65">
        <f>COUNTIF('Base Currency'!$H$2,"AED")*(1*'Base Currency'!F8)+COUNTIF('Base Currency'!$H$2,"INR")*('Don’t Delete'!$E$3*'Base Currency'!F8)+COUNTIF('Base Currency'!$H$2,"USD")*('Don’t Delete'!$E$4*'Base Currency'!F8)+COUNTIF('Base Currency'!$H$2,"CAD")*('Don’t Delete'!$E$5*'Base Currency'!F8)+COUNTIF('Base Currency'!$H$2,"GBP")*('Don’t Delete'!$E$6*'Base Currency'!F8)+COUNTIF('Base Currency'!$H$2,"EUR")*('Don’t Delete'!$E$7*'Base Currency'!F8)+COUNTIF('Base Currency'!$H$2,"OMR")*('Don’t Delete'!$E$8*'Base Currency'!F8)+COUNTIF('Base Currency'!$H$2,"SAR")*('Don’t Delete'!$E$9*'Base Currency'!F8)+COUNTIF('Base Currency'!$H$2,"SGD")*('Don’t Delete'!$E$10*'Base Currency'!F8)</f>
        <v>1021.0999999999999</v>
      </c>
      <c r="G9" s="65">
        <f>COUNTIF('Base Currency'!$H$2,"AED")*(1*'Base Currency'!G8)+COUNTIF('Base Currency'!$H$2,"INR")*('Don’t Delete'!$E$3*'Base Currency'!G8)+COUNTIF('Base Currency'!$H$2,"USD")*('Don’t Delete'!$E$4*'Base Currency'!G8)+COUNTIF('Base Currency'!$H$2,"CAD")*('Don’t Delete'!$E$5*'Base Currency'!G8)+COUNTIF('Base Currency'!$H$2,"GBP")*('Don’t Delete'!$E$6*'Base Currency'!G8)+COUNTIF('Base Currency'!$H$2,"EUR")*('Don’t Delete'!$E$7*'Base Currency'!G8)+COUNTIF('Base Currency'!$H$2,"OMR")*('Don’t Delete'!$E$8*'Base Currency'!G8)+COUNTIF('Base Currency'!$H$2,"SAR")*('Don’t Delete'!$E$9*'Base Currency'!G8)+COUNTIF('Base Currency'!$H$2,"SGD")*('Don’t Delete'!$E$10*'Base Currency'!G8)</f>
        <v>1021.0999999999999</v>
      </c>
      <c r="H9" s="65">
        <f>COUNTIF('Base Currency'!$H$2,"AED")*(1*'Base Currency'!H8)+COUNTIF('Base Currency'!$H$2,"INR")*('Don’t Delete'!$E$3*'Base Currency'!H8)+COUNTIF('Base Currency'!$H$2,"USD")*('Don’t Delete'!$E$4*'Base Currency'!H8)+COUNTIF('Base Currency'!$H$2,"CAD")*('Don’t Delete'!$E$5*'Base Currency'!H8)+COUNTIF('Base Currency'!$H$2,"GBP")*('Don’t Delete'!$E$6*'Base Currency'!H8)+COUNTIF('Base Currency'!$H$2,"EUR")*('Don’t Delete'!$E$7*'Base Currency'!H8)+COUNTIF('Base Currency'!$H$2,"OMR")*('Don’t Delete'!$E$8*'Base Currency'!H8)+COUNTIF('Base Currency'!$H$2,"SAR")*('Don’t Delete'!$E$9*'Base Currency'!H8)+COUNTIF('Base Currency'!$H$2,"SGD")*('Don’t Delete'!$E$10*'Base Currency'!H8)</f>
        <v>1021.0999999999999</v>
      </c>
      <c r="I9" s="65">
        <f>COUNTIF('Base Currency'!$H$2,"AED")*(1*'Base Currency'!I8)+COUNTIF('Base Currency'!$H$2,"INR")*('Don’t Delete'!$E$3*'Base Currency'!I8)+COUNTIF('Base Currency'!$H$2,"USD")*('Don’t Delete'!$E$4*'Base Currency'!I8)+COUNTIF('Base Currency'!$H$2,"CAD")*('Don’t Delete'!$E$5*'Base Currency'!I8)+COUNTIF('Base Currency'!$H$2,"GBP")*('Don’t Delete'!$E$6*'Base Currency'!I8)+COUNTIF('Base Currency'!$H$2,"EUR")*('Don’t Delete'!$E$7*'Base Currency'!I8)+COUNTIF('Base Currency'!$H$2,"OMR")*('Don’t Delete'!$E$8*'Base Currency'!I8)+COUNTIF('Base Currency'!$H$2,"SAR")*('Don’t Delete'!$E$9*'Base Currency'!I8)+COUNTIF('Base Currency'!$H$2,"SGD")*('Don’t Delete'!$E$10*'Base Currency'!I8)</f>
        <v>1021.0999999999999</v>
      </c>
      <c r="J9" s="65">
        <f>COUNTIF('Base Currency'!$H$2,"AED")*(1*'Base Currency'!J8)+COUNTIF('Base Currency'!$H$2,"INR")*('Don’t Delete'!$E$3*'Base Currency'!J8)+COUNTIF('Base Currency'!$H$2,"USD")*('Don’t Delete'!$E$4*'Base Currency'!J8)+COUNTIF('Base Currency'!$H$2,"CAD")*('Don’t Delete'!$E$5*'Base Currency'!J8)+COUNTIF('Base Currency'!$H$2,"GBP")*('Don’t Delete'!$E$6*'Base Currency'!J8)+COUNTIF('Base Currency'!$H$2,"EUR")*('Don’t Delete'!$E$7*'Base Currency'!J8)+COUNTIF('Base Currency'!$H$2,"OMR")*('Don’t Delete'!$E$8*'Base Currency'!J8)+COUNTIF('Base Currency'!$H$2,"SAR")*('Don’t Delete'!$E$9*'Base Currency'!J8)+COUNTIF('Base Currency'!$H$2,"SGD")*('Don’t Delete'!$E$10*'Base Currency'!J8)</f>
        <v>1021.0999999999999</v>
      </c>
      <c r="K9" s="65">
        <f>COUNTIF('Base Currency'!$H$2,"AED")*(1*'Base Currency'!K8)+COUNTIF('Base Currency'!$H$2,"INR")*('Don’t Delete'!$E$3*'Base Currency'!K8)+COUNTIF('Base Currency'!$H$2,"USD")*('Don’t Delete'!$E$4*'Base Currency'!K8)+COUNTIF('Base Currency'!$H$2,"CAD")*('Don’t Delete'!$E$5*'Base Currency'!K8)+COUNTIF('Base Currency'!$H$2,"GBP")*('Don’t Delete'!$E$6*'Base Currency'!K8)+COUNTIF('Base Currency'!$H$2,"EUR")*('Don’t Delete'!$E$7*'Base Currency'!K8)+COUNTIF('Base Currency'!$H$2,"OMR")*('Don’t Delete'!$E$8*'Base Currency'!K8)+COUNTIF('Base Currency'!$H$2,"SAR")*('Don’t Delete'!$E$9*'Base Currency'!K8)+COUNTIF('Base Currency'!$H$2,"SGD")*('Don’t Delete'!$E$10*'Base Currency'!K8)</f>
        <v>1021.0999999999999</v>
      </c>
      <c r="L9" s="65">
        <f>COUNTIF('Base Currency'!$H$2,"AED")*(1*'Base Currency'!L8)+COUNTIF('Base Currency'!$H$2,"INR")*('Don’t Delete'!$E$3*'Base Currency'!L8)+COUNTIF('Base Currency'!$H$2,"USD")*('Don’t Delete'!$E$4*'Base Currency'!L8)+COUNTIF('Base Currency'!$H$2,"CAD")*('Don’t Delete'!$E$5*'Base Currency'!L8)+COUNTIF('Base Currency'!$H$2,"GBP")*('Don’t Delete'!$E$6*'Base Currency'!L8)+COUNTIF('Base Currency'!$H$2,"EUR")*('Don’t Delete'!$E$7*'Base Currency'!L8)+COUNTIF('Base Currency'!$H$2,"OMR")*('Don’t Delete'!$E$8*'Base Currency'!L8)+COUNTIF('Base Currency'!$H$2,"SAR")*('Don’t Delete'!$E$9*'Base Currency'!L8)+COUNTIF('Base Currency'!$H$2,"SGD")*('Don’t Delete'!$E$10*'Base Currency'!L8)</f>
        <v>1021.0999999999999</v>
      </c>
      <c r="M9" s="65">
        <f>COUNTIF('Base Currency'!$H$2,"AED")*(1*'Base Currency'!M8)+COUNTIF('Base Currency'!$H$2,"INR")*('Don’t Delete'!$E$3*'Base Currency'!M8)+COUNTIF('Base Currency'!$H$2,"USD")*('Don’t Delete'!$E$4*'Base Currency'!M8)+COUNTIF('Base Currency'!$H$2,"CAD")*('Don’t Delete'!$E$5*'Base Currency'!M8)+COUNTIF('Base Currency'!$H$2,"GBP")*('Don’t Delete'!$E$6*'Base Currency'!M8)+COUNTIF('Base Currency'!$H$2,"EUR")*('Don’t Delete'!$E$7*'Base Currency'!M8)+COUNTIF('Base Currency'!$H$2,"OMR")*('Don’t Delete'!$E$8*'Base Currency'!M8)+COUNTIF('Base Currency'!$H$2,"SAR")*('Don’t Delete'!$E$9*'Base Currency'!M8)+COUNTIF('Base Currency'!$H$2,"SGD")*('Don’t Delete'!$E$10*'Base Currency'!M8)</f>
        <v>1021.0999999999999</v>
      </c>
      <c r="N9" s="64">
        <f t="shared" si="1"/>
        <v>12253.200000000003</v>
      </c>
    </row>
    <row r="10" spans="1:14" x14ac:dyDescent="0.2">
      <c r="A10" s="24" t="s">
        <v>3</v>
      </c>
      <c r="B10" s="65">
        <f>COUNTIF('Base Currency'!$H$2,"AED")*(1*'Base Currency'!B9)+COUNTIF('Base Currency'!$H$2,"INR")*('Don’t Delete'!$E$3*'Base Currency'!B9)+COUNTIF('Base Currency'!$H$2,"USD")*('Don’t Delete'!$E$4*'Base Currency'!B9)+COUNTIF('Base Currency'!$H$2,"CAD")*('Don’t Delete'!$E$5*'Base Currency'!B9)+COUNTIF('Base Currency'!$H$2,"GBP")*('Don’t Delete'!$E$6*'Base Currency'!B9)+COUNTIF('Base Currency'!$H$2,"EUR")*('Don’t Delete'!$E$7*'Base Currency'!B9)+COUNTIF('Base Currency'!$H$2,"OMR")*('Don’t Delete'!$E$8*'Base Currency'!B9)+COUNTIF('Base Currency'!$H$2,"SAR")*('Don’t Delete'!$E$9*'Base Currency'!B9)+COUNTIF('Base Currency'!$H$2,"SGD")*('Don’t Delete'!$E$10*'Base Currency'!B9)</f>
        <v>0</v>
      </c>
      <c r="C10" s="65">
        <f>COUNTIF('Base Currency'!$H$2,"AED")*(1*'Base Currency'!C9)+COUNTIF('Base Currency'!$H$2,"INR")*('Don’t Delete'!$E$3*'Base Currency'!C9)+COUNTIF('Base Currency'!$H$2,"USD")*('Don’t Delete'!$E$4*'Base Currency'!C9)+COUNTIF('Base Currency'!$H$2,"CAD")*('Don’t Delete'!$E$5*'Base Currency'!C9)+COUNTIF('Base Currency'!$H$2,"GBP")*('Don’t Delete'!$E$6*'Base Currency'!C9)+COUNTIF('Base Currency'!$H$2,"EUR")*('Don’t Delete'!$E$7*'Base Currency'!C9)+COUNTIF('Base Currency'!$H$2,"OMR")*('Don’t Delete'!$E$8*'Base Currency'!C9)+COUNTIF('Base Currency'!$H$2,"SAR")*('Don’t Delete'!$E$9*'Base Currency'!C9)+COUNTIF('Base Currency'!$H$2,"SGD")*('Don’t Delete'!$E$10*'Base Currency'!C9)</f>
        <v>0</v>
      </c>
      <c r="D10" s="65">
        <f>COUNTIF('Base Currency'!$H$2,"AED")*(1*'Base Currency'!D9)+COUNTIF('Base Currency'!$H$2,"INR")*('Don’t Delete'!$E$3*'Base Currency'!D9)+COUNTIF('Base Currency'!$H$2,"USD")*('Don’t Delete'!$E$4*'Base Currency'!D9)+COUNTIF('Base Currency'!$H$2,"CAD")*('Don’t Delete'!$E$5*'Base Currency'!D9)+COUNTIF('Base Currency'!$H$2,"GBP")*('Don’t Delete'!$E$6*'Base Currency'!D9)+COUNTIF('Base Currency'!$H$2,"EUR")*('Don’t Delete'!$E$7*'Base Currency'!D9)+COUNTIF('Base Currency'!$H$2,"OMR")*('Don’t Delete'!$E$8*'Base Currency'!D9)+COUNTIF('Base Currency'!$H$2,"SAR")*('Don’t Delete'!$E$9*'Base Currency'!D9)+COUNTIF('Base Currency'!$H$2,"SGD")*('Don’t Delete'!$E$10*'Base Currency'!D9)</f>
        <v>0</v>
      </c>
      <c r="E10" s="65">
        <f>COUNTIF('Base Currency'!$H$2,"AED")*(1*'Base Currency'!E9)+COUNTIF('Base Currency'!$H$2,"INR")*('Don’t Delete'!$E$3*'Base Currency'!E9)+COUNTIF('Base Currency'!$H$2,"USD")*('Don’t Delete'!$E$4*'Base Currency'!E9)+COUNTIF('Base Currency'!$H$2,"CAD")*('Don’t Delete'!$E$5*'Base Currency'!E9)+COUNTIF('Base Currency'!$H$2,"GBP")*('Don’t Delete'!$E$6*'Base Currency'!E9)+COUNTIF('Base Currency'!$H$2,"EUR")*('Don’t Delete'!$E$7*'Base Currency'!E9)+COUNTIF('Base Currency'!$H$2,"OMR")*('Don’t Delete'!$E$8*'Base Currency'!E9)+COUNTIF('Base Currency'!$H$2,"SAR")*('Don’t Delete'!$E$9*'Base Currency'!E9)+COUNTIF('Base Currency'!$H$2,"SGD")*('Don’t Delete'!$E$10*'Base Currency'!E9)</f>
        <v>0</v>
      </c>
      <c r="F10" s="65">
        <f>COUNTIF('Base Currency'!$H$2,"AED")*(1*'Base Currency'!F9)+COUNTIF('Base Currency'!$H$2,"INR")*('Don’t Delete'!$E$3*'Base Currency'!F9)+COUNTIF('Base Currency'!$H$2,"USD")*('Don’t Delete'!$E$4*'Base Currency'!F9)+COUNTIF('Base Currency'!$H$2,"CAD")*('Don’t Delete'!$E$5*'Base Currency'!F9)+COUNTIF('Base Currency'!$H$2,"GBP")*('Don’t Delete'!$E$6*'Base Currency'!F9)+COUNTIF('Base Currency'!$H$2,"EUR")*('Don’t Delete'!$E$7*'Base Currency'!F9)+COUNTIF('Base Currency'!$H$2,"OMR")*('Don’t Delete'!$E$8*'Base Currency'!F9)+COUNTIF('Base Currency'!$H$2,"SAR")*('Don’t Delete'!$E$9*'Base Currency'!F9)+COUNTIF('Base Currency'!$H$2,"SGD")*('Don’t Delete'!$E$10*'Base Currency'!F9)</f>
        <v>0</v>
      </c>
      <c r="G10" s="65">
        <f>COUNTIF('Base Currency'!$H$2,"AED")*(1*'Base Currency'!G9)+COUNTIF('Base Currency'!$H$2,"INR")*('Don’t Delete'!$E$3*'Base Currency'!G9)+COUNTIF('Base Currency'!$H$2,"USD")*('Don’t Delete'!$E$4*'Base Currency'!G9)+COUNTIF('Base Currency'!$H$2,"CAD")*('Don’t Delete'!$E$5*'Base Currency'!G9)+COUNTIF('Base Currency'!$H$2,"GBP")*('Don’t Delete'!$E$6*'Base Currency'!G9)+COUNTIF('Base Currency'!$H$2,"EUR")*('Don’t Delete'!$E$7*'Base Currency'!G9)+COUNTIF('Base Currency'!$H$2,"OMR")*('Don’t Delete'!$E$8*'Base Currency'!G9)+COUNTIF('Base Currency'!$H$2,"SAR")*('Don’t Delete'!$E$9*'Base Currency'!G9)+COUNTIF('Base Currency'!$H$2,"SGD")*('Don’t Delete'!$E$10*'Base Currency'!G9)</f>
        <v>0</v>
      </c>
      <c r="H10" s="65">
        <f>COUNTIF('Base Currency'!$H$2,"AED")*(1*'Base Currency'!H9)+COUNTIF('Base Currency'!$H$2,"INR")*('Don’t Delete'!$E$3*'Base Currency'!H9)+COUNTIF('Base Currency'!$H$2,"USD")*('Don’t Delete'!$E$4*'Base Currency'!H9)+COUNTIF('Base Currency'!$H$2,"CAD")*('Don’t Delete'!$E$5*'Base Currency'!H9)+COUNTIF('Base Currency'!$H$2,"GBP")*('Don’t Delete'!$E$6*'Base Currency'!H9)+COUNTIF('Base Currency'!$H$2,"EUR")*('Don’t Delete'!$E$7*'Base Currency'!H9)+COUNTIF('Base Currency'!$H$2,"OMR")*('Don’t Delete'!$E$8*'Base Currency'!H9)+COUNTIF('Base Currency'!$H$2,"SAR")*('Don’t Delete'!$E$9*'Base Currency'!H9)+COUNTIF('Base Currency'!$H$2,"SGD")*('Don’t Delete'!$E$10*'Base Currency'!H9)</f>
        <v>0</v>
      </c>
      <c r="I10" s="65">
        <f>COUNTIF('Base Currency'!$H$2,"AED")*(1*'Base Currency'!I9)+COUNTIF('Base Currency'!$H$2,"INR")*('Don’t Delete'!$E$3*'Base Currency'!I9)+COUNTIF('Base Currency'!$H$2,"USD")*('Don’t Delete'!$E$4*'Base Currency'!I9)+COUNTIF('Base Currency'!$H$2,"CAD")*('Don’t Delete'!$E$5*'Base Currency'!I9)+COUNTIF('Base Currency'!$H$2,"GBP")*('Don’t Delete'!$E$6*'Base Currency'!I9)+COUNTIF('Base Currency'!$H$2,"EUR")*('Don’t Delete'!$E$7*'Base Currency'!I9)+COUNTIF('Base Currency'!$H$2,"OMR")*('Don’t Delete'!$E$8*'Base Currency'!I9)+COUNTIF('Base Currency'!$H$2,"SAR")*('Don’t Delete'!$E$9*'Base Currency'!I9)+COUNTIF('Base Currency'!$H$2,"SGD")*('Don’t Delete'!$E$10*'Base Currency'!I9)</f>
        <v>0</v>
      </c>
      <c r="J10" s="65">
        <f>COUNTIF('Base Currency'!$H$2,"AED")*(1*'Base Currency'!J9)+COUNTIF('Base Currency'!$H$2,"INR")*('Don’t Delete'!$E$3*'Base Currency'!J9)+COUNTIF('Base Currency'!$H$2,"USD")*('Don’t Delete'!$E$4*'Base Currency'!J9)+COUNTIF('Base Currency'!$H$2,"CAD")*('Don’t Delete'!$E$5*'Base Currency'!J9)+COUNTIF('Base Currency'!$H$2,"GBP")*('Don’t Delete'!$E$6*'Base Currency'!J9)+COUNTIF('Base Currency'!$H$2,"EUR")*('Don’t Delete'!$E$7*'Base Currency'!J9)+COUNTIF('Base Currency'!$H$2,"OMR")*('Don’t Delete'!$E$8*'Base Currency'!J9)+COUNTIF('Base Currency'!$H$2,"SAR")*('Don’t Delete'!$E$9*'Base Currency'!J9)+COUNTIF('Base Currency'!$H$2,"SGD")*('Don’t Delete'!$E$10*'Base Currency'!J9)</f>
        <v>0</v>
      </c>
      <c r="K10" s="65">
        <f>COUNTIF('Base Currency'!$H$2,"AED")*(1*'Base Currency'!K9)+COUNTIF('Base Currency'!$H$2,"INR")*('Don’t Delete'!$E$3*'Base Currency'!K9)+COUNTIF('Base Currency'!$H$2,"USD")*('Don’t Delete'!$E$4*'Base Currency'!K9)+COUNTIF('Base Currency'!$H$2,"CAD")*('Don’t Delete'!$E$5*'Base Currency'!K9)+COUNTIF('Base Currency'!$H$2,"GBP")*('Don’t Delete'!$E$6*'Base Currency'!K9)+COUNTIF('Base Currency'!$H$2,"EUR")*('Don’t Delete'!$E$7*'Base Currency'!K9)+COUNTIF('Base Currency'!$H$2,"OMR")*('Don’t Delete'!$E$8*'Base Currency'!K9)+COUNTIF('Base Currency'!$H$2,"SAR")*('Don’t Delete'!$E$9*'Base Currency'!K9)+COUNTIF('Base Currency'!$H$2,"SGD")*('Don’t Delete'!$E$10*'Base Currency'!K9)</f>
        <v>0</v>
      </c>
      <c r="L10" s="65">
        <f>COUNTIF('Base Currency'!$H$2,"AED")*(1*'Base Currency'!L9)+COUNTIF('Base Currency'!$H$2,"INR")*('Don’t Delete'!$E$3*'Base Currency'!L9)+COUNTIF('Base Currency'!$H$2,"USD")*('Don’t Delete'!$E$4*'Base Currency'!L9)+COUNTIF('Base Currency'!$H$2,"CAD")*('Don’t Delete'!$E$5*'Base Currency'!L9)+COUNTIF('Base Currency'!$H$2,"GBP")*('Don’t Delete'!$E$6*'Base Currency'!L9)+COUNTIF('Base Currency'!$H$2,"EUR")*('Don’t Delete'!$E$7*'Base Currency'!L9)+COUNTIF('Base Currency'!$H$2,"OMR")*('Don’t Delete'!$E$8*'Base Currency'!L9)+COUNTIF('Base Currency'!$H$2,"SAR")*('Don’t Delete'!$E$9*'Base Currency'!L9)+COUNTIF('Base Currency'!$H$2,"SGD")*('Don’t Delete'!$E$10*'Base Currency'!L9)</f>
        <v>0</v>
      </c>
      <c r="M10" s="65">
        <f>COUNTIF('Base Currency'!$H$2,"AED")*(1*'Base Currency'!M9)+COUNTIF('Base Currency'!$H$2,"INR")*('Don’t Delete'!$E$3*'Base Currency'!M9)+COUNTIF('Base Currency'!$H$2,"USD")*('Don’t Delete'!$E$4*'Base Currency'!M9)+COUNTIF('Base Currency'!$H$2,"CAD")*('Don’t Delete'!$E$5*'Base Currency'!M9)+COUNTIF('Base Currency'!$H$2,"GBP")*('Don’t Delete'!$E$6*'Base Currency'!M9)+COUNTIF('Base Currency'!$H$2,"EUR")*('Don’t Delete'!$E$7*'Base Currency'!M9)+COUNTIF('Base Currency'!$H$2,"OMR")*('Don’t Delete'!$E$8*'Base Currency'!M9)+COUNTIF('Base Currency'!$H$2,"SAR")*('Don’t Delete'!$E$9*'Base Currency'!M9)+COUNTIF('Base Currency'!$H$2,"SGD")*('Don’t Delete'!$E$10*'Base Currency'!M9)</f>
        <v>0</v>
      </c>
      <c r="N10" s="64">
        <f t="shared" si="1"/>
        <v>0</v>
      </c>
    </row>
    <row r="11" spans="1:14" x14ac:dyDescent="0.2">
      <c r="A11" s="24" t="s">
        <v>4</v>
      </c>
      <c r="B11" s="65">
        <f>COUNTIF('Base Currency'!$H$2,"AED")*(1*'Base Currency'!B10)+COUNTIF('Base Currency'!$H$2,"INR")*('Don’t Delete'!$E$3*'Base Currency'!B10)+COUNTIF('Base Currency'!$H$2,"USD")*('Don’t Delete'!$E$4*'Base Currency'!B10)+COUNTIF('Base Currency'!$H$2,"CAD")*('Don’t Delete'!$E$5*'Base Currency'!B10)+COUNTIF('Base Currency'!$H$2,"GBP")*('Don’t Delete'!$E$6*'Base Currency'!B10)+COUNTIF('Base Currency'!$H$2,"EUR")*('Don’t Delete'!$E$7*'Base Currency'!B10)+COUNTIF('Base Currency'!$H$2,"OMR")*('Don’t Delete'!$E$8*'Base Currency'!B10)+COUNTIF('Base Currency'!$H$2,"SAR")*('Don’t Delete'!$E$9*'Base Currency'!B10)+COUNTIF('Base Currency'!$H$2,"SGD")*('Don’t Delete'!$E$10*'Base Currency'!B10)</f>
        <v>0</v>
      </c>
      <c r="C11" s="65">
        <f>COUNTIF('Base Currency'!$H$2,"AED")*(1*'Base Currency'!C10)+COUNTIF('Base Currency'!$H$2,"INR")*('Don’t Delete'!$E$3*'Base Currency'!C10)+COUNTIF('Base Currency'!$H$2,"USD")*('Don’t Delete'!$E$4*'Base Currency'!C10)+COUNTIF('Base Currency'!$H$2,"CAD")*('Don’t Delete'!$E$5*'Base Currency'!C10)+COUNTIF('Base Currency'!$H$2,"GBP")*('Don’t Delete'!$E$6*'Base Currency'!C10)+COUNTIF('Base Currency'!$H$2,"EUR")*('Don’t Delete'!$E$7*'Base Currency'!C10)+COUNTIF('Base Currency'!$H$2,"OMR")*('Don’t Delete'!$E$8*'Base Currency'!C10)+COUNTIF('Base Currency'!$H$2,"SAR")*('Don’t Delete'!$E$9*'Base Currency'!C10)+COUNTIF('Base Currency'!$H$2,"SGD")*('Don’t Delete'!$E$10*'Base Currency'!C10)</f>
        <v>0</v>
      </c>
      <c r="D11" s="65">
        <f>COUNTIF('Base Currency'!$H$2,"AED")*(1*'Base Currency'!D10)+COUNTIF('Base Currency'!$H$2,"INR")*('Don’t Delete'!$E$3*'Base Currency'!D10)+COUNTIF('Base Currency'!$H$2,"USD")*('Don’t Delete'!$E$4*'Base Currency'!D10)+COUNTIF('Base Currency'!$H$2,"CAD")*('Don’t Delete'!$E$5*'Base Currency'!D10)+COUNTIF('Base Currency'!$H$2,"GBP")*('Don’t Delete'!$E$6*'Base Currency'!D10)+COUNTIF('Base Currency'!$H$2,"EUR")*('Don’t Delete'!$E$7*'Base Currency'!D10)+COUNTIF('Base Currency'!$H$2,"OMR")*('Don’t Delete'!$E$8*'Base Currency'!D10)+COUNTIF('Base Currency'!$H$2,"SAR")*('Don’t Delete'!$E$9*'Base Currency'!D10)+COUNTIF('Base Currency'!$H$2,"SGD")*('Don’t Delete'!$E$10*'Base Currency'!D10)</f>
        <v>0</v>
      </c>
      <c r="E11" s="65">
        <f>COUNTIF('Base Currency'!$H$2,"AED")*(1*'Base Currency'!E10)+COUNTIF('Base Currency'!$H$2,"INR")*('Don’t Delete'!$E$3*'Base Currency'!E10)+COUNTIF('Base Currency'!$H$2,"USD")*('Don’t Delete'!$E$4*'Base Currency'!E10)+COUNTIF('Base Currency'!$H$2,"CAD")*('Don’t Delete'!$E$5*'Base Currency'!E10)+COUNTIF('Base Currency'!$H$2,"GBP")*('Don’t Delete'!$E$6*'Base Currency'!E10)+COUNTIF('Base Currency'!$H$2,"EUR")*('Don’t Delete'!$E$7*'Base Currency'!E10)+COUNTIF('Base Currency'!$H$2,"OMR")*('Don’t Delete'!$E$8*'Base Currency'!E10)+COUNTIF('Base Currency'!$H$2,"SAR")*('Don’t Delete'!$E$9*'Base Currency'!E10)+COUNTIF('Base Currency'!$H$2,"SGD")*('Don’t Delete'!$E$10*'Base Currency'!E10)</f>
        <v>0</v>
      </c>
      <c r="F11" s="65">
        <f>COUNTIF('Base Currency'!$H$2,"AED")*(1*'Base Currency'!F10)+COUNTIF('Base Currency'!$H$2,"INR")*('Don’t Delete'!$E$3*'Base Currency'!F10)+COUNTIF('Base Currency'!$H$2,"USD")*('Don’t Delete'!$E$4*'Base Currency'!F10)+COUNTIF('Base Currency'!$H$2,"CAD")*('Don’t Delete'!$E$5*'Base Currency'!F10)+COUNTIF('Base Currency'!$H$2,"GBP")*('Don’t Delete'!$E$6*'Base Currency'!F10)+COUNTIF('Base Currency'!$H$2,"EUR")*('Don’t Delete'!$E$7*'Base Currency'!F10)+COUNTIF('Base Currency'!$H$2,"OMR")*('Don’t Delete'!$E$8*'Base Currency'!F10)+COUNTIF('Base Currency'!$H$2,"SAR")*('Don’t Delete'!$E$9*'Base Currency'!F10)+COUNTIF('Base Currency'!$H$2,"SGD")*('Don’t Delete'!$E$10*'Base Currency'!F10)</f>
        <v>0</v>
      </c>
      <c r="G11" s="65">
        <f>COUNTIF('Base Currency'!$H$2,"AED")*(1*'Base Currency'!G10)+COUNTIF('Base Currency'!$H$2,"INR")*('Don’t Delete'!$E$3*'Base Currency'!G10)+COUNTIF('Base Currency'!$H$2,"USD")*('Don’t Delete'!$E$4*'Base Currency'!G10)+COUNTIF('Base Currency'!$H$2,"CAD")*('Don’t Delete'!$E$5*'Base Currency'!G10)+COUNTIF('Base Currency'!$H$2,"GBP")*('Don’t Delete'!$E$6*'Base Currency'!G10)+COUNTIF('Base Currency'!$H$2,"EUR")*('Don’t Delete'!$E$7*'Base Currency'!G10)+COUNTIF('Base Currency'!$H$2,"OMR")*('Don’t Delete'!$E$8*'Base Currency'!G10)+COUNTIF('Base Currency'!$H$2,"SAR")*('Don’t Delete'!$E$9*'Base Currency'!G10)+COUNTIF('Base Currency'!$H$2,"SGD")*('Don’t Delete'!$E$10*'Base Currency'!G10)</f>
        <v>0</v>
      </c>
      <c r="H11" s="65">
        <f>COUNTIF('Base Currency'!$H$2,"AED")*(1*'Base Currency'!H10)+COUNTIF('Base Currency'!$H$2,"INR")*('Don’t Delete'!$E$3*'Base Currency'!H10)+COUNTIF('Base Currency'!$H$2,"USD")*('Don’t Delete'!$E$4*'Base Currency'!H10)+COUNTIF('Base Currency'!$H$2,"CAD")*('Don’t Delete'!$E$5*'Base Currency'!H10)+COUNTIF('Base Currency'!$H$2,"GBP")*('Don’t Delete'!$E$6*'Base Currency'!H10)+COUNTIF('Base Currency'!$H$2,"EUR")*('Don’t Delete'!$E$7*'Base Currency'!H10)+COUNTIF('Base Currency'!$H$2,"OMR")*('Don’t Delete'!$E$8*'Base Currency'!H10)+COUNTIF('Base Currency'!$H$2,"SAR")*('Don’t Delete'!$E$9*'Base Currency'!H10)+COUNTIF('Base Currency'!$H$2,"SGD")*('Don’t Delete'!$E$10*'Base Currency'!H10)</f>
        <v>0</v>
      </c>
      <c r="I11" s="65">
        <f>COUNTIF('Base Currency'!$H$2,"AED")*(1*'Base Currency'!I10)+COUNTIF('Base Currency'!$H$2,"INR")*('Don’t Delete'!$E$3*'Base Currency'!I10)+COUNTIF('Base Currency'!$H$2,"USD")*('Don’t Delete'!$E$4*'Base Currency'!I10)+COUNTIF('Base Currency'!$H$2,"CAD")*('Don’t Delete'!$E$5*'Base Currency'!I10)+COUNTIF('Base Currency'!$H$2,"GBP")*('Don’t Delete'!$E$6*'Base Currency'!I10)+COUNTIF('Base Currency'!$H$2,"EUR")*('Don’t Delete'!$E$7*'Base Currency'!I10)+COUNTIF('Base Currency'!$H$2,"OMR")*('Don’t Delete'!$E$8*'Base Currency'!I10)+COUNTIF('Base Currency'!$H$2,"SAR")*('Don’t Delete'!$E$9*'Base Currency'!I10)+COUNTIF('Base Currency'!$H$2,"SGD")*('Don’t Delete'!$E$10*'Base Currency'!I10)</f>
        <v>0</v>
      </c>
      <c r="J11" s="65">
        <f>COUNTIF('Base Currency'!$H$2,"AED")*(1*'Base Currency'!J10)+COUNTIF('Base Currency'!$H$2,"INR")*('Don’t Delete'!$E$3*'Base Currency'!J10)+COUNTIF('Base Currency'!$H$2,"USD")*('Don’t Delete'!$E$4*'Base Currency'!J10)+COUNTIF('Base Currency'!$H$2,"CAD")*('Don’t Delete'!$E$5*'Base Currency'!J10)+COUNTIF('Base Currency'!$H$2,"GBP")*('Don’t Delete'!$E$6*'Base Currency'!J10)+COUNTIF('Base Currency'!$H$2,"EUR")*('Don’t Delete'!$E$7*'Base Currency'!J10)+COUNTIF('Base Currency'!$H$2,"OMR")*('Don’t Delete'!$E$8*'Base Currency'!J10)+COUNTIF('Base Currency'!$H$2,"SAR")*('Don’t Delete'!$E$9*'Base Currency'!J10)+COUNTIF('Base Currency'!$H$2,"SGD")*('Don’t Delete'!$E$10*'Base Currency'!J10)</f>
        <v>0</v>
      </c>
      <c r="K11" s="65">
        <f>COUNTIF('Base Currency'!$H$2,"AED")*(1*'Base Currency'!K10)+COUNTIF('Base Currency'!$H$2,"INR")*('Don’t Delete'!$E$3*'Base Currency'!K10)+COUNTIF('Base Currency'!$H$2,"USD")*('Don’t Delete'!$E$4*'Base Currency'!K10)+COUNTIF('Base Currency'!$H$2,"CAD")*('Don’t Delete'!$E$5*'Base Currency'!K10)+COUNTIF('Base Currency'!$H$2,"GBP")*('Don’t Delete'!$E$6*'Base Currency'!K10)+COUNTIF('Base Currency'!$H$2,"EUR")*('Don’t Delete'!$E$7*'Base Currency'!K10)+COUNTIF('Base Currency'!$H$2,"OMR")*('Don’t Delete'!$E$8*'Base Currency'!K10)+COUNTIF('Base Currency'!$H$2,"SAR")*('Don’t Delete'!$E$9*'Base Currency'!K10)+COUNTIF('Base Currency'!$H$2,"SGD")*('Don’t Delete'!$E$10*'Base Currency'!K10)</f>
        <v>0</v>
      </c>
      <c r="L11" s="65">
        <f>COUNTIF('Base Currency'!$H$2,"AED")*(1*'Base Currency'!L10)+COUNTIF('Base Currency'!$H$2,"INR")*('Don’t Delete'!$E$3*'Base Currency'!L10)+COUNTIF('Base Currency'!$H$2,"USD")*('Don’t Delete'!$E$4*'Base Currency'!L10)+COUNTIF('Base Currency'!$H$2,"CAD")*('Don’t Delete'!$E$5*'Base Currency'!L10)+COUNTIF('Base Currency'!$H$2,"GBP")*('Don’t Delete'!$E$6*'Base Currency'!L10)+COUNTIF('Base Currency'!$H$2,"EUR")*('Don’t Delete'!$E$7*'Base Currency'!L10)+COUNTIF('Base Currency'!$H$2,"OMR")*('Don’t Delete'!$E$8*'Base Currency'!L10)+COUNTIF('Base Currency'!$H$2,"SAR")*('Don’t Delete'!$E$9*'Base Currency'!L10)+COUNTIF('Base Currency'!$H$2,"SGD")*('Don’t Delete'!$E$10*'Base Currency'!L10)</f>
        <v>0</v>
      </c>
      <c r="M11" s="65">
        <f>COUNTIF('Base Currency'!$H$2,"AED")*(1*'Base Currency'!M10)+COUNTIF('Base Currency'!$H$2,"INR")*('Don’t Delete'!$E$3*'Base Currency'!M10)+COUNTIF('Base Currency'!$H$2,"USD")*('Don’t Delete'!$E$4*'Base Currency'!M10)+COUNTIF('Base Currency'!$H$2,"CAD")*('Don’t Delete'!$E$5*'Base Currency'!M10)+COUNTIF('Base Currency'!$H$2,"GBP")*('Don’t Delete'!$E$6*'Base Currency'!M10)+COUNTIF('Base Currency'!$H$2,"EUR")*('Don’t Delete'!$E$7*'Base Currency'!M10)+COUNTIF('Base Currency'!$H$2,"OMR")*('Don’t Delete'!$E$8*'Base Currency'!M10)+COUNTIF('Base Currency'!$H$2,"SAR")*('Don’t Delete'!$E$9*'Base Currency'!M10)+COUNTIF('Base Currency'!$H$2,"SGD")*('Don’t Delete'!$E$10*'Base Currency'!M10)</f>
        <v>0</v>
      </c>
      <c r="N11" s="64">
        <f t="shared" si="1"/>
        <v>0</v>
      </c>
    </row>
    <row r="12" spans="1:14" x14ac:dyDescent="0.2">
      <c r="A12" s="24" t="s">
        <v>5</v>
      </c>
      <c r="B12" s="65">
        <f>COUNTIF('Base Currency'!$H$2,"AED")*(1*'Base Currency'!B11)+COUNTIF('Base Currency'!$H$2,"INR")*('Don’t Delete'!$E$3*'Base Currency'!B11)+COUNTIF('Base Currency'!$H$2,"USD")*('Don’t Delete'!$E$4*'Base Currency'!B11)+COUNTIF('Base Currency'!$H$2,"CAD")*('Don’t Delete'!$E$5*'Base Currency'!B11)+COUNTIF('Base Currency'!$H$2,"GBP")*('Don’t Delete'!$E$6*'Base Currency'!B11)+COUNTIF('Base Currency'!$H$2,"EUR")*('Don’t Delete'!$E$7*'Base Currency'!B11)+COUNTIF('Base Currency'!$H$2,"OMR")*('Don’t Delete'!$E$8*'Base Currency'!B11)+COUNTIF('Base Currency'!$H$2,"SAR")*('Don’t Delete'!$E$9*'Base Currency'!B11)+COUNTIF('Base Currency'!$H$2,"SGD")*('Don’t Delete'!$E$10*'Base Currency'!B11)</f>
        <v>0</v>
      </c>
      <c r="C12" s="65">
        <f>COUNTIF('Base Currency'!$H$2,"AED")*(1*'Base Currency'!C11)+COUNTIF('Base Currency'!$H$2,"INR")*('Don’t Delete'!$E$3*'Base Currency'!C11)+COUNTIF('Base Currency'!$H$2,"USD")*('Don’t Delete'!$E$4*'Base Currency'!C11)+COUNTIF('Base Currency'!$H$2,"CAD")*('Don’t Delete'!$E$5*'Base Currency'!C11)+COUNTIF('Base Currency'!$H$2,"GBP")*('Don’t Delete'!$E$6*'Base Currency'!C11)+COUNTIF('Base Currency'!$H$2,"EUR")*('Don’t Delete'!$E$7*'Base Currency'!C11)+COUNTIF('Base Currency'!$H$2,"OMR")*('Don’t Delete'!$E$8*'Base Currency'!C11)+COUNTIF('Base Currency'!$H$2,"SAR")*('Don’t Delete'!$E$9*'Base Currency'!C11)+COUNTIF('Base Currency'!$H$2,"SGD")*('Don’t Delete'!$E$10*'Base Currency'!C11)</f>
        <v>0</v>
      </c>
      <c r="D12" s="65">
        <f>COUNTIF('Base Currency'!$H$2,"AED")*(1*'Base Currency'!D11)+COUNTIF('Base Currency'!$H$2,"INR")*('Don’t Delete'!$E$3*'Base Currency'!D11)+COUNTIF('Base Currency'!$H$2,"USD")*('Don’t Delete'!$E$4*'Base Currency'!D11)+COUNTIF('Base Currency'!$H$2,"CAD")*('Don’t Delete'!$E$5*'Base Currency'!D11)+COUNTIF('Base Currency'!$H$2,"GBP")*('Don’t Delete'!$E$6*'Base Currency'!D11)+COUNTIF('Base Currency'!$H$2,"EUR")*('Don’t Delete'!$E$7*'Base Currency'!D11)+COUNTIF('Base Currency'!$H$2,"OMR")*('Don’t Delete'!$E$8*'Base Currency'!D11)+COUNTIF('Base Currency'!$H$2,"SAR")*('Don’t Delete'!$E$9*'Base Currency'!D11)+COUNTIF('Base Currency'!$H$2,"SGD")*('Don’t Delete'!$E$10*'Base Currency'!D11)</f>
        <v>0</v>
      </c>
      <c r="E12" s="65">
        <f>COUNTIF('Base Currency'!$H$2,"AED")*(1*'Base Currency'!E11)+COUNTIF('Base Currency'!$H$2,"INR")*('Don’t Delete'!$E$3*'Base Currency'!E11)+COUNTIF('Base Currency'!$H$2,"USD")*('Don’t Delete'!$E$4*'Base Currency'!E11)+COUNTIF('Base Currency'!$H$2,"CAD")*('Don’t Delete'!$E$5*'Base Currency'!E11)+COUNTIF('Base Currency'!$H$2,"GBP")*('Don’t Delete'!$E$6*'Base Currency'!E11)+COUNTIF('Base Currency'!$H$2,"EUR")*('Don’t Delete'!$E$7*'Base Currency'!E11)+COUNTIF('Base Currency'!$H$2,"OMR")*('Don’t Delete'!$E$8*'Base Currency'!E11)+COUNTIF('Base Currency'!$H$2,"SAR")*('Don’t Delete'!$E$9*'Base Currency'!E11)+COUNTIF('Base Currency'!$H$2,"SGD")*('Don’t Delete'!$E$10*'Base Currency'!E11)</f>
        <v>0</v>
      </c>
      <c r="F12" s="65">
        <f>COUNTIF('Base Currency'!$H$2,"AED")*(1*'Base Currency'!F11)+COUNTIF('Base Currency'!$H$2,"INR")*('Don’t Delete'!$E$3*'Base Currency'!F11)+COUNTIF('Base Currency'!$H$2,"USD")*('Don’t Delete'!$E$4*'Base Currency'!F11)+COUNTIF('Base Currency'!$H$2,"CAD")*('Don’t Delete'!$E$5*'Base Currency'!F11)+COUNTIF('Base Currency'!$H$2,"GBP")*('Don’t Delete'!$E$6*'Base Currency'!F11)+COUNTIF('Base Currency'!$H$2,"EUR")*('Don’t Delete'!$E$7*'Base Currency'!F11)+COUNTIF('Base Currency'!$H$2,"OMR")*('Don’t Delete'!$E$8*'Base Currency'!F11)+COUNTIF('Base Currency'!$H$2,"SAR")*('Don’t Delete'!$E$9*'Base Currency'!F11)+COUNTIF('Base Currency'!$H$2,"SGD")*('Don’t Delete'!$E$10*'Base Currency'!F11)</f>
        <v>0</v>
      </c>
      <c r="G12" s="65">
        <f>COUNTIF('Base Currency'!$H$2,"AED")*(1*'Base Currency'!G11)+COUNTIF('Base Currency'!$H$2,"INR")*('Don’t Delete'!$E$3*'Base Currency'!G11)+COUNTIF('Base Currency'!$H$2,"USD")*('Don’t Delete'!$E$4*'Base Currency'!G11)+COUNTIF('Base Currency'!$H$2,"CAD")*('Don’t Delete'!$E$5*'Base Currency'!G11)+COUNTIF('Base Currency'!$H$2,"GBP")*('Don’t Delete'!$E$6*'Base Currency'!G11)+COUNTIF('Base Currency'!$H$2,"EUR")*('Don’t Delete'!$E$7*'Base Currency'!G11)+COUNTIF('Base Currency'!$H$2,"OMR")*('Don’t Delete'!$E$8*'Base Currency'!G11)+COUNTIF('Base Currency'!$H$2,"SAR")*('Don’t Delete'!$E$9*'Base Currency'!G11)+COUNTIF('Base Currency'!$H$2,"SGD")*('Don’t Delete'!$E$10*'Base Currency'!G11)</f>
        <v>0</v>
      </c>
      <c r="H12" s="65">
        <f>COUNTIF('Base Currency'!$H$2,"AED")*(1*'Base Currency'!H11)+COUNTIF('Base Currency'!$H$2,"INR")*('Don’t Delete'!$E$3*'Base Currency'!H11)+COUNTIF('Base Currency'!$H$2,"USD")*('Don’t Delete'!$E$4*'Base Currency'!H11)+COUNTIF('Base Currency'!$H$2,"CAD")*('Don’t Delete'!$E$5*'Base Currency'!H11)+COUNTIF('Base Currency'!$H$2,"GBP")*('Don’t Delete'!$E$6*'Base Currency'!H11)+COUNTIF('Base Currency'!$H$2,"EUR")*('Don’t Delete'!$E$7*'Base Currency'!H11)+COUNTIF('Base Currency'!$H$2,"OMR")*('Don’t Delete'!$E$8*'Base Currency'!H11)+COUNTIF('Base Currency'!$H$2,"SAR")*('Don’t Delete'!$E$9*'Base Currency'!H11)+COUNTIF('Base Currency'!$H$2,"SGD")*('Don’t Delete'!$E$10*'Base Currency'!H11)</f>
        <v>0</v>
      </c>
      <c r="I12" s="65">
        <f>COUNTIF('Base Currency'!$H$2,"AED")*(1*'Base Currency'!I11)+COUNTIF('Base Currency'!$H$2,"INR")*('Don’t Delete'!$E$3*'Base Currency'!I11)+COUNTIF('Base Currency'!$H$2,"USD")*('Don’t Delete'!$E$4*'Base Currency'!I11)+COUNTIF('Base Currency'!$H$2,"CAD")*('Don’t Delete'!$E$5*'Base Currency'!I11)+COUNTIF('Base Currency'!$H$2,"GBP")*('Don’t Delete'!$E$6*'Base Currency'!I11)+COUNTIF('Base Currency'!$H$2,"EUR")*('Don’t Delete'!$E$7*'Base Currency'!I11)+COUNTIF('Base Currency'!$H$2,"OMR")*('Don’t Delete'!$E$8*'Base Currency'!I11)+COUNTIF('Base Currency'!$H$2,"SAR")*('Don’t Delete'!$E$9*'Base Currency'!I11)+COUNTIF('Base Currency'!$H$2,"SGD")*('Don’t Delete'!$E$10*'Base Currency'!I11)</f>
        <v>0</v>
      </c>
      <c r="J12" s="65">
        <f>COUNTIF('Base Currency'!$H$2,"AED")*(1*'Base Currency'!J11)+COUNTIF('Base Currency'!$H$2,"INR")*('Don’t Delete'!$E$3*'Base Currency'!J11)+COUNTIF('Base Currency'!$H$2,"USD")*('Don’t Delete'!$E$4*'Base Currency'!J11)+COUNTIF('Base Currency'!$H$2,"CAD")*('Don’t Delete'!$E$5*'Base Currency'!J11)+COUNTIF('Base Currency'!$H$2,"GBP")*('Don’t Delete'!$E$6*'Base Currency'!J11)+COUNTIF('Base Currency'!$H$2,"EUR")*('Don’t Delete'!$E$7*'Base Currency'!J11)+COUNTIF('Base Currency'!$H$2,"OMR")*('Don’t Delete'!$E$8*'Base Currency'!J11)+COUNTIF('Base Currency'!$H$2,"SAR")*('Don’t Delete'!$E$9*'Base Currency'!J11)+COUNTIF('Base Currency'!$H$2,"SGD")*('Don’t Delete'!$E$10*'Base Currency'!J11)</f>
        <v>0</v>
      </c>
      <c r="K12" s="65">
        <f>COUNTIF('Base Currency'!$H$2,"AED")*(1*'Base Currency'!K11)+COUNTIF('Base Currency'!$H$2,"INR")*('Don’t Delete'!$E$3*'Base Currency'!K11)+COUNTIF('Base Currency'!$H$2,"USD")*('Don’t Delete'!$E$4*'Base Currency'!K11)+COUNTIF('Base Currency'!$H$2,"CAD")*('Don’t Delete'!$E$5*'Base Currency'!K11)+COUNTIF('Base Currency'!$H$2,"GBP")*('Don’t Delete'!$E$6*'Base Currency'!K11)+COUNTIF('Base Currency'!$H$2,"EUR")*('Don’t Delete'!$E$7*'Base Currency'!K11)+COUNTIF('Base Currency'!$H$2,"OMR")*('Don’t Delete'!$E$8*'Base Currency'!K11)+COUNTIF('Base Currency'!$H$2,"SAR")*('Don’t Delete'!$E$9*'Base Currency'!K11)+COUNTIF('Base Currency'!$H$2,"SGD")*('Don’t Delete'!$E$10*'Base Currency'!K11)</f>
        <v>0</v>
      </c>
      <c r="L12" s="65">
        <f>COUNTIF('Base Currency'!$H$2,"AED")*(1*'Base Currency'!L11)+COUNTIF('Base Currency'!$H$2,"INR")*('Don’t Delete'!$E$3*'Base Currency'!L11)+COUNTIF('Base Currency'!$H$2,"USD")*('Don’t Delete'!$E$4*'Base Currency'!L11)+COUNTIF('Base Currency'!$H$2,"CAD")*('Don’t Delete'!$E$5*'Base Currency'!L11)+COUNTIF('Base Currency'!$H$2,"GBP")*('Don’t Delete'!$E$6*'Base Currency'!L11)+COUNTIF('Base Currency'!$H$2,"EUR")*('Don’t Delete'!$E$7*'Base Currency'!L11)+COUNTIF('Base Currency'!$H$2,"OMR")*('Don’t Delete'!$E$8*'Base Currency'!L11)+COUNTIF('Base Currency'!$H$2,"SAR")*('Don’t Delete'!$E$9*'Base Currency'!L11)+COUNTIF('Base Currency'!$H$2,"SGD")*('Don’t Delete'!$E$10*'Base Currency'!L11)</f>
        <v>0</v>
      </c>
      <c r="M12" s="65">
        <f>COUNTIF('Base Currency'!$H$2,"AED")*(1*'Base Currency'!M11)+COUNTIF('Base Currency'!$H$2,"INR")*('Don’t Delete'!$E$3*'Base Currency'!M11)+COUNTIF('Base Currency'!$H$2,"USD")*('Don’t Delete'!$E$4*'Base Currency'!M11)+COUNTIF('Base Currency'!$H$2,"CAD")*('Don’t Delete'!$E$5*'Base Currency'!M11)+COUNTIF('Base Currency'!$H$2,"GBP")*('Don’t Delete'!$E$6*'Base Currency'!M11)+COUNTIF('Base Currency'!$H$2,"EUR")*('Don’t Delete'!$E$7*'Base Currency'!M11)+COUNTIF('Base Currency'!$H$2,"OMR")*('Don’t Delete'!$E$8*'Base Currency'!M11)+COUNTIF('Base Currency'!$H$2,"SAR")*('Don’t Delete'!$E$9*'Base Currency'!M11)+COUNTIF('Base Currency'!$H$2,"SGD")*('Don’t Delete'!$E$10*'Base Currency'!M11)</f>
        <v>0</v>
      </c>
      <c r="N12" s="64">
        <f t="shared" si="1"/>
        <v>0</v>
      </c>
    </row>
    <row r="13" spans="1:14" x14ac:dyDescent="0.2">
      <c r="A13" s="23" t="s">
        <v>6</v>
      </c>
      <c r="B13" s="65">
        <f>COUNTIF('Base Currency'!$H$2,"AED")*(1*'Base Currency'!B12)+COUNTIF('Base Currency'!$H$2,"INR")*('Don’t Delete'!$E$3*'Base Currency'!B12)+COUNTIF('Base Currency'!$H$2,"USD")*('Don’t Delete'!$E$4*'Base Currency'!B12)+COUNTIF('Base Currency'!$H$2,"CAD")*('Don’t Delete'!$E$5*'Base Currency'!B12)+COUNTIF('Base Currency'!$H$2,"GBP")*('Don’t Delete'!$E$6*'Base Currency'!B12)+COUNTIF('Base Currency'!$H$2,"EUR")*('Don’t Delete'!$E$7*'Base Currency'!B12)+COUNTIF('Base Currency'!$H$2,"OMR")*('Don’t Delete'!$E$8*'Base Currency'!B12)+COUNTIF('Base Currency'!$H$2,"SAR")*('Don’t Delete'!$E$9*'Base Currency'!B12)+COUNTIF('Base Currency'!$H$2,"SGD")*('Don’t Delete'!$E$10*'Base Currency'!B12)</f>
        <v>3063.2999999999997</v>
      </c>
      <c r="C13" s="65">
        <f>COUNTIF('Base Currency'!$H$2,"AED")*(1*'Base Currency'!C12)+COUNTIF('Base Currency'!$H$2,"INR")*('Don’t Delete'!$E$3*'Base Currency'!C12)+COUNTIF('Base Currency'!$H$2,"USD")*('Don’t Delete'!$E$4*'Base Currency'!C12)+COUNTIF('Base Currency'!$H$2,"CAD")*('Don’t Delete'!$E$5*'Base Currency'!C12)+COUNTIF('Base Currency'!$H$2,"GBP")*('Don’t Delete'!$E$6*'Base Currency'!C12)+COUNTIF('Base Currency'!$H$2,"EUR")*('Don’t Delete'!$E$7*'Base Currency'!C12)+COUNTIF('Base Currency'!$H$2,"OMR")*('Don’t Delete'!$E$8*'Base Currency'!C12)+COUNTIF('Base Currency'!$H$2,"SAR")*('Don’t Delete'!$E$9*'Base Currency'!C12)+COUNTIF('Base Currency'!$H$2,"SGD")*('Don’t Delete'!$E$10*'Base Currency'!C12)</f>
        <v>3063.2999999999997</v>
      </c>
      <c r="D13" s="65">
        <f>COUNTIF('Base Currency'!$H$2,"AED")*(1*'Base Currency'!D12)+COUNTIF('Base Currency'!$H$2,"INR")*('Don’t Delete'!$E$3*'Base Currency'!D12)+COUNTIF('Base Currency'!$H$2,"USD")*('Don’t Delete'!$E$4*'Base Currency'!D12)+COUNTIF('Base Currency'!$H$2,"CAD")*('Don’t Delete'!$E$5*'Base Currency'!D12)+COUNTIF('Base Currency'!$H$2,"GBP")*('Don’t Delete'!$E$6*'Base Currency'!D12)+COUNTIF('Base Currency'!$H$2,"EUR")*('Don’t Delete'!$E$7*'Base Currency'!D12)+COUNTIF('Base Currency'!$H$2,"OMR")*('Don’t Delete'!$E$8*'Base Currency'!D12)+COUNTIF('Base Currency'!$H$2,"SAR")*('Don’t Delete'!$E$9*'Base Currency'!D12)+COUNTIF('Base Currency'!$H$2,"SGD")*('Don’t Delete'!$E$10*'Base Currency'!D12)</f>
        <v>3063.2999999999997</v>
      </c>
      <c r="E13" s="65">
        <f>COUNTIF('Base Currency'!$H$2,"AED")*(1*'Base Currency'!E12)+COUNTIF('Base Currency'!$H$2,"INR")*('Don’t Delete'!$E$3*'Base Currency'!E12)+COUNTIF('Base Currency'!$H$2,"USD")*('Don’t Delete'!$E$4*'Base Currency'!E12)+COUNTIF('Base Currency'!$H$2,"CAD")*('Don’t Delete'!$E$5*'Base Currency'!E12)+COUNTIF('Base Currency'!$H$2,"GBP")*('Don’t Delete'!$E$6*'Base Currency'!E12)+COUNTIF('Base Currency'!$H$2,"EUR")*('Don’t Delete'!$E$7*'Base Currency'!E12)+COUNTIF('Base Currency'!$H$2,"OMR")*('Don’t Delete'!$E$8*'Base Currency'!E12)+COUNTIF('Base Currency'!$H$2,"SAR")*('Don’t Delete'!$E$9*'Base Currency'!E12)+COUNTIF('Base Currency'!$H$2,"SGD")*('Don’t Delete'!$E$10*'Base Currency'!E12)</f>
        <v>3063.2999999999997</v>
      </c>
      <c r="F13" s="65">
        <f>COUNTIF('Base Currency'!$H$2,"AED")*(1*'Base Currency'!F12)+COUNTIF('Base Currency'!$H$2,"INR")*('Don’t Delete'!$E$3*'Base Currency'!F12)+COUNTIF('Base Currency'!$H$2,"USD")*('Don’t Delete'!$E$4*'Base Currency'!F12)+COUNTIF('Base Currency'!$H$2,"CAD")*('Don’t Delete'!$E$5*'Base Currency'!F12)+COUNTIF('Base Currency'!$H$2,"GBP")*('Don’t Delete'!$E$6*'Base Currency'!F12)+COUNTIF('Base Currency'!$H$2,"EUR")*('Don’t Delete'!$E$7*'Base Currency'!F12)+COUNTIF('Base Currency'!$H$2,"OMR")*('Don’t Delete'!$E$8*'Base Currency'!F12)+COUNTIF('Base Currency'!$H$2,"SAR")*('Don’t Delete'!$E$9*'Base Currency'!F12)+COUNTIF('Base Currency'!$H$2,"SGD")*('Don’t Delete'!$E$10*'Base Currency'!F12)</f>
        <v>3063.2999999999997</v>
      </c>
      <c r="G13" s="65">
        <f>COUNTIF('Base Currency'!$H$2,"AED")*(1*'Base Currency'!G12)+COUNTIF('Base Currency'!$H$2,"INR")*('Don’t Delete'!$E$3*'Base Currency'!G12)+COUNTIF('Base Currency'!$H$2,"USD")*('Don’t Delete'!$E$4*'Base Currency'!G12)+COUNTIF('Base Currency'!$H$2,"CAD")*('Don’t Delete'!$E$5*'Base Currency'!G12)+COUNTIF('Base Currency'!$H$2,"GBP")*('Don’t Delete'!$E$6*'Base Currency'!G12)+COUNTIF('Base Currency'!$H$2,"EUR")*('Don’t Delete'!$E$7*'Base Currency'!G12)+COUNTIF('Base Currency'!$H$2,"OMR")*('Don’t Delete'!$E$8*'Base Currency'!G12)+COUNTIF('Base Currency'!$H$2,"SAR")*('Don’t Delete'!$E$9*'Base Currency'!G12)+COUNTIF('Base Currency'!$H$2,"SGD")*('Don’t Delete'!$E$10*'Base Currency'!G12)</f>
        <v>3063.2999999999997</v>
      </c>
      <c r="H13" s="65">
        <f>COUNTIF('Base Currency'!$H$2,"AED")*(1*'Base Currency'!H12)+COUNTIF('Base Currency'!$H$2,"INR")*('Don’t Delete'!$E$3*'Base Currency'!H12)+COUNTIF('Base Currency'!$H$2,"USD")*('Don’t Delete'!$E$4*'Base Currency'!H12)+COUNTIF('Base Currency'!$H$2,"CAD")*('Don’t Delete'!$E$5*'Base Currency'!H12)+COUNTIF('Base Currency'!$H$2,"GBP")*('Don’t Delete'!$E$6*'Base Currency'!H12)+COUNTIF('Base Currency'!$H$2,"EUR")*('Don’t Delete'!$E$7*'Base Currency'!H12)+COUNTIF('Base Currency'!$H$2,"OMR")*('Don’t Delete'!$E$8*'Base Currency'!H12)+COUNTIF('Base Currency'!$H$2,"SAR")*('Don’t Delete'!$E$9*'Base Currency'!H12)+COUNTIF('Base Currency'!$H$2,"SGD")*('Don’t Delete'!$E$10*'Base Currency'!H12)</f>
        <v>3063.2999999999997</v>
      </c>
      <c r="I13" s="65">
        <f>COUNTIF('Base Currency'!$H$2,"AED")*(1*'Base Currency'!I12)+COUNTIF('Base Currency'!$H$2,"INR")*('Don’t Delete'!$E$3*'Base Currency'!I12)+COUNTIF('Base Currency'!$H$2,"USD")*('Don’t Delete'!$E$4*'Base Currency'!I12)+COUNTIF('Base Currency'!$H$2,"CAD")*('Don’t Delete'!$E$5*'Base Currency'!I12)+COUNTIF('Base Currency'!$H$2,"GBP")*('Don’t Delete'!$E$6*'Base Currency'!I12)+COUNTIF('Base Currency'!$H$2,"EUR")*('Don’t Delete'!$E$7*'Base Currency'!I12)+COUNTIF('Base Currency'!$H$2,"OMR")*('Don’t Delete'!$E$8*'Base Currency'!I12)+COUNTIF('Base Currency'!$H$2,"SAR")*('Don’t Delete'!$E$9*'Base Currency'!I12)+COUNTIF('Base Currency'!$H$2,"SGD")*('Don’t Delete'!$E$10*'Base Currency'!I12)</f>
        <v>3063.2999999999997</v>
      </c>
      <c r="J13" s="65">
        <f>COUNTIF('Base Currency'!$H$2,"AED")*(1*'Base Currency'!J12)+COUNTIF('Base Currency'!$H$2,"INR")*('Don’t Delete'!$E$3*'Base Currency'!J12)+COUNTIF('Base Currency'!$H$2,"USD")*('Don’t Delete'!$E$4*'Base Currency'!J12)+COUNTIF('Base Currency'!$H$2,"CAD")*('Don’t Delete'!$E$5*'Base Currency'!J12)+COUNTIF('Base Currency'!$H$2,"GBP")*('Don’t Delete'!$E$6*'Base Currency'!J12)+COUNTIF('Base Currency'!$H$2,"EUR")*('Don’t Delete'!$E$7*'Base Currency'!J12)+COUNTIF('Base Currency'!$H$2,"OMR")*('Don’t Delete'!$E$8*'Base Currency'!J12)+COUNTIF('Base Currency'!$H$2,"SAR")*('Don’t Delete'!$E$9*'Base Currency'!J12)+COUNTIF('Base Currency'!$H$2,"SGD")*('Don’t Delete'!$E$10*'Base Currency'!J12)</f>
        <v>3063.2999999999997</v>
      </c>
      <c r="K13" s="65">
        <f>COUNTIF('Base Currency'!$H$2,"AED")*(1*'Base Currency'!K12)+COUNTIF('Base Currency'!$H$2,"INR")*('Don’t Delete'!$E$3*'Base Currency'!K12)+COUNTIF('Base Currency'!$H$2,"USD")*('Don’t Delete'!$E$4*'Base Currency'!K12)+COUNTIF('Base Currency'!$H$2,"CAD")*('Don’t Delete'!$E$5*'Base Currency'!K12)+COUNTIF('Base Currency'!$H$2,"GBP")*('Don’t Delete'!$E$6*'Base Currency'!K12)+COUNTIF('Base Currency'!$H$2,"EUR")*('Don’t Delete'!$E$7*'Base Currency'!K12)+COUNTIF('Base Currency'!$H$2,"OMR")*('Don’t Delete'!$E$8*'Base Currency'!K12)+COUNTIF('Base Currency'!$H$2,"SAR")*('Don’t Delete'!$E$9*'Base Currency'!K12)+COUNTIF('Base Currency'!$H$2,"SGD")*('Don’t Delete'!$E$10*'Base Currency'!K12)</f>
        <v>3063.2999999999997</v>
      </c>
      <c r="L13" s="65">
        <f>COUNTIF('Base Currency'!$H$2,"AED")*(1*'Base Currency'!L12)+COUNTIF('Base Currency'!$H$2,"INR")*('Don’t Delete'!$E$3*'Base Currency'!L12)+COUNTIF('Base Currency'!$H$2,"USD")*('Don’t Delete'!$E$4*'Base Currency'!L12)+COUNTIF('Base Currency'!$H$2,"CAD")*('Don’t Delete'!$E$5*'Base Currency'!L12)+COUNTIF('Base Currency'!$H$2,"GBP")*('Don’t Delete'!$E$6*'Base Currency'!L12)+COUNTIF('Base Currency'!$H$2,"EUR")*('Don’t Delete'!$E$7*'Base Currency'!L12)+COUNTIF('Base Currency'!$H$2,"OMR")*('Don’t Delete'!$E$8*'Base Currency'!L12)+COUNTIF('Base Currency'!$H$2,"SAR")*('Don’t Delete'!$E$9*'Base Currency'!L12)+COUNTIF('Base Currency'!$H$2,"SGD")*('Don’t Delete'!$E$10*'Base Currency'!L12)</f>
        <v>3063.2999999999997</v>
      </c>
      <c r="M13" s="65">
        <f>COUNTIF('Base Currency'!$H$2,"AED")*(1*'Base Currency'!M12)+COUNTIF('Base Currency'!$H$2,"INR")*('Don’t Delete'!$E$3*'Base Currency'!M12)+COUNTIF('Base Currency'!$H$2,"USD")*('Don’t Delete'!$E$4*'Base Currency'!M12)+COUNTIF('Base Currency'!$H$2,"CAD")*('Don’t Delete'!$E$5*'Base Currency'!M12)+COUNTIF('Base Currency'!$H$2,"GBP")*('Don’t Delete'!$E$6*'Base Currency'!M12)+COUNTIF('Base Currency'!$H$2,"EUR")*('Don’t Delete'!$E$7*'Base Currency'!M12)+COUNTIF('Base Currency'!$H$2,"OMR")*('Don’t Delete'!$E$8*'Base Currency'!M12)+COUNTIF('Base Currency'!$H$2,"SAR")*('Don’t Delete'!$E$9*'Base Currency'!M12)+COUNTIF('Base Currency'!$H$2,"SGD")*('Don’t Delete'!$E$10*'Base Currency'!M12)</f>
        <v>3063.2999999999997</v>
      </c>
      <c r="N13" s="64">
        <f t="shared" si="1"/>
        <v>36759.599999999999</v>
      </c>
    </row>
    <row r="14" spans="1:14" x14ac:dyDescent="0.2">
      <c r="A14" s="24"/>
      <c r="B14" s="65">
        <f>COUNTIF('Base Currency'!$H$2,"AED")*(1*'Base Currency'!B13)+COUNTIF('Base Currency'!$H$2,"INR")*('Don’t Delete'!$E$3*'Base Currency'!B13)+COUNTIF('Base Currency'!$H$2,"USD")*('Don’t Delete'!$E$4*'Base Currency'!B13)+COUNTIF('Base Currency'!$H$2,"CAD")*('Don’t Delete'!$E$5*'Base Currency'!B13)+COUNTIF('Base Currency'!$H$2,"GBP")*('Don’t Delete'!$E$6*'Base Currency'!B13)+COUNTIF('Base Currency'!$H$2,"EUR")*('Don’t Delete'!$E$7*'Base Currency'!B13)+COUNTIF('Base Currency'!$H$2,"OMR")*('Don’t Delete'!$E$8*'Base Currency'!B13)+COUNTIF('Base Currency'!$H$2,"SAR")*('Don’t Delete'!$E$9*'Base Currency'!B13)+COUNTIF('Base Currency'!$H$2,"SGD")*('Don’t Delete'!$E$10*'Base Currency'!B13)</f>
        <v>0</v>
      </c>
      <c r="C14" s="65">
        <f>COUNTIF('Base Currency'!$H$2,"AED")*(1*'Base Currency'!C13)+COUNTIF('Base Currency'!$H$2,"INR")*('Don’t Delete'!$E$3*'Base Currency'!C13)+COUNTIF('Base Currency'!$H$2,"USD")*('Don’t Delete'!$E$4*'Base Currency'!C13)+COUNTIF('Base Currency'!$H$2,"CAD")*('Don’t Delete'!$E$5*'Base Currency'!C13)+COUNTIF('Base Currency'!$H$2,"GBP")*('Don’t Delete'!$E$6*'Base Currency'!C13)+COUNTIF('Base Currency'!$H$2,"EUR")*('Don’t Delete'!$E$7*'Base Currency'!C13)+COUNTIF('Base Currency'!$H$2,"OMR")*('Don’t Delete'!$E$8*'Base Currency'!C13)+COUNTIF('Base Currency'!$H$2,"SAR")*('Don’t Delete'!$E$9*'Base Currency'!C13)+COUNTIF('Base Currency'!$H$2,"SGD")*('Don’t Delete'!$E$10*'Base Currency'!C13)</f>
        <v>0</v>
      </c>
      <c r="D14" s="65">
        <f>COUNTIF('Base Currency'!$H$2,"AED")*(1*'Base Currency'!D13)+COUNTIF('Base Currency'!$H$2,"INR")*('Don’t Delete'!$E$3*'Base Currency'!D13)+COUNTIF('Base Currency'!$H$2,"USD")*('Don’t Delete'!$E$4*'Base Currency'!D13)+COUNTIF('Base Currency'!$H$2,"CAD")*('Don’t Delete'!$E$5*'Base Currency'!D13)+COUNTIF('Base Currency'!$H$2,"GBP")*('Don’t Delete'!$E$6*'Base Currency'!D13)+COUNTIF('Base Currency'!$H$2,"EUR")*('Don’t Delete'!$E$7*'Base Currency'!D13)+COUNTIF('Base Currency'!$H$2,"OMR")*('Don’t Delete'!$E$8*'Base Currency'!D13)+COUNTIF('Base Currency'!$H$2,"SAR")*('Don’t Delete'!$E$9*'Base Currency'!D13)+COUNTIF('Base Currency'!$H$2,"SGD")*('Don’t Delete'!$E$10*'Base Currency'!D13)</f>
        <v>0</v>
      </c>
      <c r="E14" s="65">
        <f>COUNTIF('Base Currency'!$H$2,"AED")*(1*'Base Currency'!E13)+COUNTIF('Base Currency'!$H$2,"INR")*('Don’t Delete'!$E$3*'Base Currency'!E13)+COUNTIF('Base Currency'!$H$2,"USD")*('Don’t Delete'!$E$4*'Base Currency'!E13)+COUNTIF('Base Currency'!$H$2,"CAD")*('Don’t Delete'!$E$5*'Base Currency'!E13)+COUNTIF('Base Currency'!$H$2,"GBP")*('Don’t Delete'!$E$6*'Base Currency'!E13)+COUNTIF('Base Currency'!$H$2,"EUR")*('Don’t Delete'!$E$7*'Base Currency'!E13)+COUNTIF('Base Currency'!$H$2,"OMR")*('Don’t Delete'!$E$8*'Base Currency'!E13)+COUNTIF('Base Currency'!$H$2,"SAR")*('Don’t Delete'!$E$9*'Base Currency'!E13)+COUNTIF('Base Currency'!$H$2,"SGD")*('Don’t Delete'!$E$10*'Base Currency'!E13)</f>
        <v>0</v>
      </c>
      <c r="F14" s="65">
        <f>COUNTIF('Base Currency'!$H$2,"AED")*(1*'Base Currency'!F13)+COUNTIF('Base Currency'!$H$2,"INR")*('Don’t Delete'!$E$3*'Base Currency'!F13)+COUNTIF('Base Currency'!$H$2,"USD")*('Don’t Delete'!$E$4*'Base Currency'!F13)+COUNTIF('Base Currency'!$H$2,"CAD")*('Don’t Delete'!$E$5*'Base Currency'!F13)+COUNTIF('Base Currency'!$H$2,"GBP")*('Don’t Delete'!$E$6*'Base Currency'!F13)+COUNTIF('Base Currency'!$H$2,"EUR")*('Don’t Delete'!$E$7*'Base Currency'!F13)+COUNTIF('Base Currency'!$H$2,"OMR")*('Don’t Delete'!$E$8*'Base Currency'!F13)+COUNTIF('Base Currency'!$H$2,"SAR")*('Don’t Delete'!$E$9*'Base Currency'!F13)+COUNTIF('Base Currency'!$H$2,"SGD")*('Don’t Delete'!$E$10*'Base Currency'!F13)</f>
        <v>0</v>
      </c>
      <c r="G14" s="65">
        <f>COUNTIF('Base Currency'!$H$2,"AED")*(1*'Base Currency'!G13)+COUNTIF('Base Currency'!$H$2,"INR")*('Don’t Delete'!$E$3*'Base Currency'!G13)+COUNTIF('Base Currency'!$H$2,"USD")*('Don’t Delete'!$E$4*'Base Currency'!G13)+COUNTIF('Base Currency'!$H$2,"CAD")*('Don’t Delete'!$E$5*'Base Currency'!G13)+COUNTIF('Base Currency'!$H$2,"GBP")*('Don’t Delete'!$E$6*'Base Currency'!G13)+COUNTIF('Base Currency'!$H$2,"EUR")*('Don’t Delete'!$E$7*'Base Currency'!G13)+COUNTIF('Base Currency'!$H$2,"OMR")*('Don’t Delete'!$E$8*'Base Currency'!G13)+COUNTIF('Base Currency'!$H$2,"SAR")*('Don’t Delete'!$E$9*'Base Currency'!G13)+COUNTIF('Base Currency'!$H$2,"SGD")*('Don’t Delete'!$E$10*'Base Currency'!G13)</f>
        <v>0</v>
      </c>
      <c r="H14" s="65">
        <f>COUNTIF('Base Currency'!$H$2,"AED")*(1*'Base Currency'!H13)+COUNTIF('Base Currency'!$H$2,"INR")*('Don’t Delete'!$E$3*'Base Currency'!H13)+COUNTIF('Base Currency'!$H$2,"USD")*('Don’t Delete'!$E$4*'Base Currency'!H13)+COUNTIF('Base Currency'!$H$2,"CAD")*('Don’t Delete'!$E$5*'Base Currency'!H13)+COUNTIF('Base Currency'!$H$2,"GBP")*('Don’t Delete'!$E$6*'Base Currency'!H13)+COUNTIF('Base Currency'!$H$2,"EUR")*('Don’t Delete'!$E$7*'Base Currency'!H13)+COUNTIF('Base Currency'!$H$2,"OMR")*('Don’t Delete'!$E$8*'Base Currency'!H13)+COUNTIF('Base Currency'!$H$2,"SAR")*('Don’t Delete'!$E$9*'Base Currency'!H13)+COUNTIF('Base Currency'!$H$2,"SGD")*('Don’t Delete'!$E$10*'Base Currency'!H13)</f>
        <v>0</v>
      </c>
      <c r="I14" s="65">
        <f>COUNTIF('Base Currency'!$H$2,"AED")*(1*'Base Currency'!I13)+COUNTIF('Base Currency'!$H$2,"INR")*('Don’t Delete'!$E$3*'Base Currency'!I13)+COUNTIF('Base Currency'!$H$2,"USD")*('Don’t Delete'!$E$4*'Base Currency'!I13)+COUNTIF('Base Currency'!$H$2,"CAD")*('Don’t Delete'!$E$5*'Base Currency'!I13)+COUNTIF('Base Currency'!$H$2,"GBP")*('Don’t Delete'!$E$6*'Base Currency'!I13)+COUNTIF('Base Currency'!$H$2,"EUR")*('Don’t Delete'!$E$7*'Base Currency'!I13)+COUNTIF('Base Currency'!$H$2,"OMR")*('Don’t Delete'!$E$8*'Base Currency'!I13)+COUNTIF('Base Currency'!$H$2,"SAR")*('Don’t Delete'!$E$9*'Base Currency'!I13)+COUNTIF('Base Currency'!$H$2,"SGD")*('Don’t Delete'!$E$10*'Base Currency'!I13)</f>
        <v>0</v>
      </c>
      <c r="J14" s="65">
        <f>COUNTIF('Base Currency'!$H$2,"AED")*(1*'Base Currency'!J13)+COUNTIF('Base Currency'!$H$2,"INR")*('Don’t Delete'!$E$3*'Base Currency'!J13)+COUNTIF('Base Currency'!$H$2,"USD")*('Don’t Delete'!$E$4*'Base Currency'!J13)+COUNTIF('Base Currency'!$H$2,"CAD")*('Don’t Delete'!$E$5*'Base Currency'!J13)+COUNTIF('Base Currency'!$H$2,"GBP")*('Don’t Delete'!$E$6*'Base Currency'!J13)+COUNTIF('Base Currency'!$H$2,"EUR")*('Don’t Delete'!$E$7*'Base Currency'!J13)+COUNTIF('Base Currency'!$H$2,"OMR")*('Don’t Delete'!$E$8*'Base Currency'!J13)+COUNTIF('Base Currency'!$H$2,"SAR")*('Don’t Delete'!$E$9*'Base Currency'!J13)+COUNTIF('Base Currency'!$H$2,"SGD")*('Don’t Delete'!$E$10*'Base Currency'!J13)</f>
        <v>0</v>
      </c>
      <c r="K14" s="65">
        <f>COUNTIF('Base Currency'!$H$2,"AED")*(1*'Base Currency'!K13)+COUNTIF('Base Currency'!$H$2,"INR")*('Don’t Delete'!$E$3*'Base Currency'!K13)+COUNTIF('Base Currency'!$H$2,"USD")*('Don’t Delete'!$E$4*'Base Currency'!K13)+COUNTIF('Base Currency'!$H$2,"CAD")*('Don’t Delete'!$E$5*'Base Currency'!K13)+COUNTIF('Base Currency'!$H$2,"GBP")*('Don’t Delete'!$E$6*'Base Currency'!K13)+COUNTIF('Base Currency'!$H$2,"EUR")*('Don’t Delete'!$E$7*'Base Currency'!K13)+COUNTIF('Base Currency'!$H$2,"OMR")*('Don’t Delete'!$E$8*'Base Currency'!K13)+COUNTIF('Base Currency'!$H$2,"SAR")*('Don’t Delete'!$E$9*'Base Currency'!K13)+COUNTIF('Base Currency'!$H$2,"SGD")*('Don’t Delete'!$E$10*'Base Currency'!K13)</f>
        <v>0</v>
      </c>
      <c r="L14" s="65">
        <f>COUNTIF('Base Currency'!$H$2,"AED")*(1*'Base Currency'!L13)+COUNTIF('Base Currency'!$H$2,"INR")*('Don’t Delete'!$E$3*'Base Currency'!L13)+COUNTIF('Base Currency'!$H$2,"USD")*('Don’t Delete'!$E$4*'Base Currency'!L13)+COUNTIF('Base Currency'!$H$2,"CAD")*('Don’t Delete'!$E$5*'Base Currency'!L13)+COUNTIF('Base Currency'!$H$2,"GBP")*('Don’t Delete'!$E$6*'Base Currency'!L13)+COUNTIF('Base Currency'!$H$2,"EUR")*('Don’t Delete'!$E$7*'Base Currency'!L13)+COUNTIF('Base Currency'!$H$2,"OMR")*('Don’t Delete'!$E$8*'Base Currency'!L13)+COUNTIF('Base Currency'!$H$2,"SAR")*('Don’t Delete'!$E$9*'Base Currency'!L13)+COUNTIF('Base Currency'!$H$2,"SGD")*('Don’t Delete'!$E$10*'Base Currency'!L13)</f>
        <v>0</v>
      </c>
      <c r="M14" s="65">
        <f>COUNTIF('Base Currency'!$H$2,"AED")*(1*'Base Currency'!M13)+COUNTIF('Base Currency'!$H$2,"INR")*('Don’t Delete'!$E$3*'Base Currency'!M13)+COUNTIF('Base Currency'!$H$2,"USD")*('Don’t Delete'!$E$4*'Base Currency'!M13)+COUNTIF('Base Currency'!$H$2,"CAD")*('Don’t Delete'!$E$5*'Base Currency'!M13)+COUNTIF('Base Currency'!$H$2,"GBP")*('Don’t Delete'!$E$6*'Base Currency'!M13)+COUNTIF('Base Currency'!$H$2,"EUR")*('Don’t Delete'!$E$7*'Base Currency'!M13)+COUNTIF('Base Currency'!$H$2,"OMR")*('Don’t Delete'!$E$8*'Base Currency'!M13)+COUNTIF('Base Currency'!$H$2,"SAR")*('Don’t Delete'!$E$9*'Base Currency'!M13)+COUNTIF('Base Currency'!$H$2,"SGD")*('Don’t Delete'!$E$10*'Base Currency'!M13)</f>
        <v>0</v>
      </c>
      <c r="N14" s="64">
        <f t="shared" si="1"/>
        <v>0</v>
      </c>
    </row>
    <row r="15" spans="1:14" x14ac:dyDescent="0.2">
      <c r="A15" s="23" t="s">
        <v>7</v>
      </c>
      <c r="B15" s="65">
        <f>COUNTIF('Base Currency'!$H$2,"AED")*(1*'Base Currency'!B14)+COUNTIF('Base Currency'!$H$2,"INR")*('Don’t Delete'!$E$3*'Base Currency'!B14)+COUNTIF('Base Currency'!$H$2,"USD")*('Don’t Delete'!$E$4*'Base Currency'!B14)+COUNTIF('Base Currency'!$H$2,"CAD")*('Don’t Delete'!$E$5*'Base Currency'!B14)+COUNTIF('Base Currency'!$H$2,"GBP")*('Don’t Delete'!$E$6*'Base Currency'!B14)+COUNTIF('Base Currency'!$H$2,"EUR")*('Don’t Delete'!$E$7*'Base Currency'!B14)+COUNTIF('Base Currency'!$H$2,"OMR")*('Don’t Delete'!$E$8*'Base Currency'!B14)+COUNTIF('Base Currency'!$H$2,"SAR")*('Don’t Delete'!$E$9*'Base Currency'!B14)+COUNTIF('Base Currency'!$H$2,"SGD")*('Don’t Delete'!$E$10*'Base Currency'!B14)</f>
        <v>0</v>
      </c>
      <c r="C15" s="65">
        <f>COUNTIF('Base Currency'!$H$2,"AED")*(1*'Base Currency'!C14)+COUNTIF('Base Currency'!$H$2,"INR")*('Don’t Delete'!$E$3*'Base Currency'!C14)+COUNTIF('Base Currency'!$H$2,"USD")*('Don’t Delete'!$E$4*'Base Currency'!C14)+COUNTIF('Base Currency'!$H$2,"CAD")*('Don’t Delete'!$E$5*'Base Currency'!C14)+COUNTIF('Base Currency'!$H$2,"GBP")*('Don’t Delete'!$E$6*'Base Currency'!C14)+COUNTIF('Base Currency'!$H$2,"EUR")*('Don’t Delete'!$E$7*'Base Currency'!C14)+COUNTIF('Base Currency'!$H$2,"OMR")*('Don’t Delete'!$E$8*'Base Currency'!C14)+COUNTIF('Base Currency'!$H$2,"SAR")*('Don’t Delete'!$E$9*'Base Currency'!C14)+COUNTIF('Base Currency'!$H$2,"SGD")*('Don’t Delete'!$E$10*'Base Currency'!C14)</f>
        <v>0</v>
      </c>
      <c r="D15" s="65">
        <f>COUNTIF('Base Currency'!$H$2,"AED")*(1*'Base Currency'!D14)+COUNTIF('Base Currency'!$H$2,"INR")*('Don’t Delete'!$E$3*'Base Currency'!D14)+COUNTIF('Base Currency'!$H$2,"USD")*('Don’t Delete'!$E$4*'Base Currency'!D14)+COUNTIF('Base Currency'!$H$2,"CAD")*('Don’t Delete'!$E$5*'Base Currency'!D14)+COUNTIF('Base Currency'!$H$2,"GBP")*('Don’t Delete'!$E$6*'Base Currency'!D14)+COUNTIF('Base Currency'!$H$2,"EUR")*('Don’t Delete'!$E$7*'Base Currency'!D14)+COUNTIF('Base Currency'!$H$2,"OMR")*('Don’t Delete'!$E$8*'Base Currency'!D14)+COUNTIF('Base Currency'!$H$2,"SAR")*('Don’t Delete'!$E$9*'Base Currency'!D14)+COUNTIF('Base Currency'!$H$2,"SGD")*('Don’t Delete'!$E$10*'Base Currency'!D14)</f>
        <v>0</v>
      </c>
      <c r="E15" s="65">
        <f>COUNTIF('Base Currency'!$H$2,"AED")*(1*'Base Currency'!E14)+COUNTIF('Base Currency'!$H$2,"INR")*('Don’t Delete'!$E$3*'Base Currency'!E14)+COUNTIF('Base Currency'!$H$2,"USD")*('Don’t Delete'!$E$4*'Base Currency'!E14)+COUNTIF('Base Currency'!$H$2,"CAD")*('Don’t Delete'!$E$5*'Base Currency'!E14)+COUNTIF('Base Currency'!$H$2,"GBP")*('Don’t Delete'!$E$6*'Base Currency'!E14)+COUNTIF('Base Currency'!$H$2,"EUR")*('Don’t Delete'!$E$7*'Base Currency'!E14)+COUNTIF('Base Currency'!$H$2,"OMR")*('Don’t Delete'!$E$8*'Base Currency'!E14)+COUNTIF('Base Currency'!$H$2,"SAR")*('Don’t Delete'!$E$9*'Base Currency'!E14)+COUNTIF('Base Currency'!$H$2,"SGD")*('Don’t Delete'!$E$10*'Base Currency'!E14)</f>
        <v>0</v>
      </c>
      <c r="F15" s="65">
        <f>COUNTIF('Base Currency'!$H$2,"AED")*(1*'Base Currency'!F14)+COUNTIF('Base Currency'!$H$2,"INR")*('Don’t Delete'!$E$3*'Base Currency'!F14)+COUNTIF('Base Currency'!$H$2,"USD")*('Don’t Delete'!$E$4*'Base Currency'!F14)+COUNTIF('Base Currency'!$H$2,"CAD")*('Don’t Delete'!$E$5*'Base Currency'!F14)+COUNTIF('Base Currency'!$H$2,"GBP")*('Don’t Delete'!$E$6*'Base Currency'!F14)+COUNTIF('Base Currency'!$H$2,"EUR")*('Don’t Delete'!$E$7*'Base Currency'!F14)+COUNTIF('Base Currency'!$H$2,"OMR")*('Don’t Delete'!$E$8*'Base Currency'!F14)+COUNTIF('Base Currency'!$H$2,"SAR")*('Don’t Delete'!$E$9*'Base Currency'!F14)+COUNTIF('Base Currency'!$H$2,"SGD")*('Don’t Delete'!$E$10*'Base Currency'!F14)</f>
        <v>0</v>
      </c>
      <c r="G15" s="65">
        <f>COUNTIF('Base Currency'!$H$2,"AED")*(1*'Base Currency'!G14)+COUNTIF('Base Currency'!$H$2,"INR")*('Don’t Delete'!$E$3*'Base Currency'!G14)+COUNTIF('Base Currency'!$H$2,"USD")*('Don’t Delete'!$E$4*'Base Currency'!G14)+COUNTIF('Base Currency'!$H$2,"CAD")*('Don’t Delete'!$E$5*'Base Currency'!G14)+COUNTIF('Base Currency'!$H$2,"GBP")*('Don’t Delete'!$E$6*'Base Currency'!G14)+COUNTIF('Base Currency'!$H$2,"EUR")*('Don’t Delete'!$E$7*'Base Currency'!G14)+COUNTIF('Base Currency'!$H$2,"OMR")*('Don’t Delete'!$E$8*'Base Currency'!G14)+COUNTIF('Base Currency'!$H$2,"SAR")*('Don’t Delete'!$E$9*'Base Currency'!G14)+COUNTIF('Base Currency'!$H$2,"SGD")*('Don’t Delete'!$E$10*'Base Currency'!G14)</f>
        <v>0</v>
      </c>
      <c r="H15" s="65">
        <f>COUNTIF('Base Currency'!$H$2,"AED")*(1*'Base Currency'!H14)+COUNTIF('Base Currency'!$H$2,"INR")*('Don’t Delete'!$E$3*'Base Currency'!H14)+COUNTIF('Base Currency'!$H$2,"USD")*('Don’t Delete'!$E$4*'Base Currency'!H14)+COUNTIF('Base Currency'!$H$2,"CAD")*('Don’t Delete'!$E$5*'Base Currency'!H14)+COUNTIF('Base Currency'!$H$2,"GBP")*('Don’t Delete'!$E$6*'Base Currency'!H14)+COUNTIF('Base Currency'!$H$2,"EUR")*('Don’t Delete'!$E$7*'Base Currency'!H14)+COUNTIF('Base Currency'!$H$2,"OMR")*('Don’t Delete'!$E$8*'Base Currency'!H14)+COUNTIF('Base Currency'!$H$2,"SAR")*('Don’t Delete'!$E$9*'Base Currency'!H14)+COUNTIF('Base Currency'!$H$2,"SGD")*('Don’t Delete'!$E$10*'Base Currency'!H14)</f>
        <v>0</v>
      </c>
      <c r="I15" s="65">
        <f>COUNTIF('Base Currency'!$H$2,"AED")*(1*'Base Currency'!I14)+COUNTIF('Base Currency'!$H$2,"INR")*('Don’t Delete'!$E$3*'Base Currency'!I14)+COUNTIF('Base Currency'!$H$2,"USD")*('Don’t Delete'!$E$4*'Base Currency'!I14)+COUNTIF('Base Currency'!$H$2,"CAD")*('Don’t Delete'!$E$5*'Base Currency'!I14)+COUNTIF('Base Currency'!$H$2,"GBP")*('Don’t Delete'!$E$6*'Base Currency'!I14)+COUNTIF('Base Currency'!$H$2,"EUR")*('Don’t Delete'!$E$7*'Base Currency'!I14)+COUNTIF('Base Currency'!$H$2,"OMR")*('Don’t Delete'!$E$8*'Base Currency'!I14)+COUNTIF('Base Currency'!$H$2,"SAR")*('Don’t Delete'!$E$9*'Base Currency'!I14)+COUNTIF('Base Currency'!$H$2,"SGD")*('Don’t Delete'!$E$10*'Base Currency'!I14)</f>
        <v>0</v>
      </c>
      <c r="J15" s="65">
        <f>COUNTIF('Base Currency'!$H$2,"AED")*(1*'Base Currency'!J14)+COUNTIF('Base Currency'!$H$2,"INR")*('Don’t Delete'!$E$3*'Base Currency'!J14)+COUNTIF('Base Currency'!$H$2,"USD")*('Don’t Delete'!$E$4*'Base Currency'!J14)+COUNTIF('Base Currency'!$H$2,"CAD")*('Don’t Delete'!$E$5*'Base Currency'!J14)+COUNTIF('Base Currency'!$H$2,"GBP")*('Don’t Delete'!$E$6*'Base Currency'!J14)+COUNTIF('Base Currency'!$H$2,"EUR")*('Don’t Delete'!$E$7*'Base Currency'!J14)+COUNTIF('Base Currency'!$H$2,"OMR")*('Don’t Delete'!$E$8*'Base Currency'!J14)+COUNTIF('Base Currency'!$H$2,"SAR")*('Don’t Delete'!$E$9*'Base Currency'!J14)+COUNTIF('Base Currency'!$H$2,"SGD")*('Don’t Delete'!$E$10*'Base Currency'!J14)</f>
        <v>0</v>
      </c>
      <c r="K15" s="65">
        <f>COUNTIF('Base Currency'!$H$2,"AED")*(1*'Base Currency'!K14)+COUNTIF('Base Currency'!$H$2,"INR")*('Don’t Delete'!$E$3*'Base Currency'!K14)+COUNTIF('Base Currency'!$H$2,"USD")*('Don’t Delete'!$E$4*'Base Currency'!K14)+COUNTIF('Base Currency'!$H$2,"CAD")*('Don’t Delete'!$E$5*'Base Currency'!K14)+COUNTIF('Base Currency'!$H$2,"GBP")*('Don’t Delete'!$E$6*'Base Currency'!K14)+COUNTIF('Base Currency'!$H$2,"EUR")*('Don’t Delete'!$E$7*'Base Currency'!K14)+COUNTIF('Base Currency'!$H$2,"OMR")*('Don’t Delete'!$E$8*'Base Currency'!K14)+COUNTIF('Base Currency'!$H$2,"SAR")*('Don’t Delete'!$E$9*'Base Currency'!K14)+COUNTIF('Base Currency'!$H$2,"SGD")*('Don’t Delete'!$E$10*'Base Currency'!K14)</f>
        <v>0</v>
      </c>
      <c r="L15" s="65">
        <f>COUNTIF('Base Currency'!$H$2,"AED")*(1*'Base Currency'!L14)+COUNTIF('Base Currency'!$H$2,"INR")*('Don’t Delete'!$E$3*'Base Currency'!L14)+COUNTIF('Base Currency'!$H$2,"USD")*('Don’t Delete'!$E$4*'Base Currency'!L14)+COUNTIF('Base Currency'!$H$2,"CAD")*('Don’t Delete'!$E$5*'Base Currency'!L14)+COUNTIF('Base Currency'!$H$2,"GBP")*('Don’t Delete'!$E$6*'Base Currency'!L14)+COUNTIF('Base Currency'!$H$2,"EUR")*('Don’t Delete'!$E$7*'Base Currency'!L14)+COUNTIF('Base Currency'!$H$2,"OMR")*('Don’t Delete'!$E$8*'Base Currency'!L14)+COUNTIF('Base Currency'!$H$2,"SAR")*('Don’t Delete'!$E$9*'Base Currency'!L14)+COUNTIF('Base Currency'!$H$2,"SGD")*('Don’t Delete'!$E$10*'Base Currency'!L14)</f>
        <v>0</v>
      </c>
      <c r="M15" s="65">
        <f>COUNTIF('Base Currency'!$H$2,"AED")*(1*'Base Currency'!M14)+COUNTIF('Base Currency'!$H$2,"INR")*('Don’t Delete'!$E$3*'Base Currency'!M14)+COUNTIF('Base Currency'!$H$2,"USD")*('Don’t Delete'!$E$4*'Base Currency'!M14)+COUNTIF('Base Currency'!$H$2,"CAD")*('Don’t Delete'!$E$5*'Base Currency'!M14)+COUNTIF('Base Currency'!$H$2,"GBP")*('Don’t Delete'!$E$6*'Base Currency'!M14)+COUNTIF('Base Currency'!$H$2,"EUR")*('Don’t Delete'!$E$7*'Base Currency'!M14)+COUNTIF('Base Currency'!$H$2,"OMR")*('Don’t Delete'!$E$8*'Base Currency'!M14)+COUNTIF('Base Currency'!$H$2,"SAR")*('Don’t Delete'!$E$9*'Base Currency'!M14)+COUNTIF('Base Currency'!$H$2,"SGD")*('Don’t Delete'!$E$10*'Base Currency'!M14)</f>
        <v>0</v>
      </c>
      <c r="N15" s="64">
        <f t="shared" si="1"/>
        <v>0</v>
      </c>
    </row>
    <row r="16" spans="1:14" x14ac:dyDescent="0.2">
      <c r="A16" s="24" t="s">
        <v>9</v>
      </c>
      <c r="B16" s="65">
        <f>COUNTIF('Base Currency'!$H$2,"AED")*(1*'Base Currency'!B15)+COUNTIF('Base Currency'!$H$2,"INR")*('Don’t Delete'!$E$3*'Base Currency'!B15)+COUNTIF('Base Currency'!$H$2,"USD")*('Don’t Delete'!$E$4*'Base Currency'!B15)+COUNTIF('Base Currency'!$H$2,"CAD")*('Don’t Delete'!$E$5*'Base Currency'!B15)+COUNTIF('Base Currency'!$H$2,"GBP")*('Don’t Delete'!$E$6*'Base Currency'!B15)+COUNTIF('Base Currency'!$H$2,"EUR")*('Don’t Delete'!$E$7*'Base Currency'!B15)+COUNTIF('Base Currency'!$H$2,"OMR")*('Don’t Delete'!$E$8*'Base Currency'!B15)+COUNTIF('Base Currency'!$H$2,"SAR")*('Don’t Delete'!$E$9*'Base Currency'!B15)+COUNTIF('Base Currency'!$H$2,"SGD")*('Don’t Delete'!$E$10*'Base Currency'!B15)</f>
        <v>0</v>
      </c>
      <c r="C16" s="65">
        <f>COUNTIF('Base Currency'!$H$2,"AED")*(1*'Base Currency'!C15)+COUNTIF('Base Currency'!$H$2,"INR")*('Don’t Delete'!$E$3*'Base Currency'!C15)+COUNTIF('Base Currency'!$H$2,"USD")*('Don’t Delete'!$E$4*'Base Currency'!C15)+COUNTIF('Base Currency'!$H$2,"CAD")*('Don’t Delete'!$E$5*'Base Currency'!C15)+COUNTIF('Base Currency'!$H$2,"GBP")*('Don’t Delete'!$E$6*'Base Currency'!C15)+COUNTIF('Base Currency'!$H$2,"EUR")*('Don’t Delete'!$E$7*'Base Currency'!C15)+COUNTIF('Base Currency'!$H$2,"OMR")*('Don’t Delete'!$E$8*'Base Currency'!C15)+COUNTIF('Base Currency'!$H$2,"SAR")*('Don’t Delete'!$E$9*'Base Currency'!C15)+COUNTIF('Base Currency'!$H$2,"SGD")*('Don’t Delete'!$E$10*'Base Currency'!C15)</f>
        <v>0</v>
      </c>
      <c r="D16" s="65">
        <f>COUNTIF('Base Currency'!$H$2,"AED")*(1*'Base Currency'!D15)+COUNTIF('Base Currency'!$H$2,"INR")*('Don’t Delete'!$E$3*'Base Currency'!D15)+COUNTIF('Base Currency'!$H$2,"USD")*('Don’t Delete'!$E$4*'Base Currency'!D15)+COUNTIF('Base Currency'!$H$2,"CAD")*('Don’t Delete'!$E$5*'Base Currency'!D15)+COUNTIF('Base Currency'!$H$2,"GBP")*('Don’t Delete'!$E$6*'Base Currency'!D15)+COUNTIF('Base Currency'!$H$2,"EUR")*('Don’t Delete'!$E$7*'Base Currency'!D15)+COUNTIF('Base Currency'!$H$2,"OMR")*('Don’t Delete'!$E$8*'Base Currency'!D15)+COUNTIF('Base Currency'!$H$2,"SAR")*('Don’t Delete'!$E$9*'Base Currency'!D15)+COUNTIF('Base Currency'!$H$2,"SGD")*('Don’t Delete'!$E$10*'Base Currency'!D15)</f>
        <v>0</v>
      </c>
      <c r="E16" s="65">
        <f>COUNTIF('Base Currency'!$H$2,"AED")*(1*'Base Currency'!E15)+COUNTIF('Base Currency'!$H$2,"INR")*('Don’t Delete'!$E$3*'Base Currency'!E15)+COUNTIF('Base Currency'!$H$2,"USD")*('Don’t Delete'!$E$4*'Base Currency'!E15)+COUNTIF('Base Currency'!$H$2,"CAD")*('Don’t Delete'!$E$5*'Base Currency'!E15)+COUNTIF('Base Currency'!$H$2,"GBP")*('Don’t Delete'!$E$6*'Base Currency'!E15)+COUNTIF('Base Currency'!$H$2,"EUR")*('Don’t Delete'!$E$7*'Base Currency'!E15)+COUNTIF('Base Currency'!$H$2,"OMR")*('Don’t Delete'!$E$8*'Base Currency'!E15)+COUNTIF('Base Currency'!$H$2,"SAR")*('Don’t Delete'!$E$9*'Base Currency'!E15)+COUNTIF('Base Currency'!$H$2,"SGD")*('Don’t Delete'!$E$10*'Base Currency'!E15)</f>
        <v>0</v>
      </c>
      <c r="F16" s="65">
        <f>COUNTIF('Base Currency'!$H$2,"AED")*(1*'Base Currency'!F15)+COUNTIF('Base Currency'!$H$2,"INR")*('Don’t Delete'!$E$3*'Base Currency'!F15)+COUNTIF('Base Currency'!$H$2,"USD")*('Don’t Delete'!$E$4*'Base Currency'!F15)+COUNTIF('Base Currency'!$H$2,"CAD")*('Don’t Delete'!$E$5*'Base Currency'!F15)+COUNTIF('Base Currency'!$H$2,"GBP")*('Don’t Delete'!$E$6*'Base Currency'!F15)+COUNTIF('Base Currency'!$H$2,"EUR")*('Don’t Delete'!$E$7*'Base Currency'!F15)+COUNTIF('Base Currency'!$H$2,"OMR")*('Don’t Delete'!$E$8*'Base Currency'!F15)+COUNTIF('Base Currency'!$H$2,"SAR")*('Don’t Delete'!$E$9*'Base Currency'!F15)+COUNTIF('Base Currency'!$H$2,"SGD")*('Don’t Delete'!$E$10*'Base Currency'!F15)</f>
        <v>0</v>
      </c>
      <c r="G16" s="65">
        <f>COUNTIF('Base Currency'!$H$2,"AED")*(1*'Base Currency'!G15)+COUNTIF('Base Currency'!$H$2,"INR")*('Don’t Delete'!$E$3*'Base Currency'!G15)+COUNTIF('Base Currency'!$H$2,"USD")*('Don’t Delete'!$E$4*'Base Currency'!G15)+COUNTIF('Base Currency'!$H$2,"CAD")*('Don’t Delete'!$E$5*'Base Currency'!G15)+COUNTIF('Base Currency'!$H$2,"GBP")*('Don’t Delete'!$E$6*'Base Currency'!G15)+COUNTIF('Base Currency'!$H$2,"EUR")*('Don’t Delete'!$E$7*'Base Currency'!G15)+COUNTIF('Base Currency'!$H$2,"OMR")*('Don’t Delete'!$E$8*'Base Currency'!G15)+COUNTIF('Base Currency'!$H$2,"SAR")*('Don’t Delete'!$E$9*'Base Currency'!G15)+COUNTIF('Base Currency'!$H$2,"SGD")*('Don’t Delete'!$E$10*'Base Currency'!G15)</f>
        <v>0</v>
      </c>
      <c r="H16" s="65">
        <f>COUNTIF('Base Currency'!$H$2,"AED")*(1*'Base Currency'!H15)+COUNTIF('Base Currency'!$H$2,"INR")*('Don’t Delete'!$E$3*'Base Currency'!H15)+COUNTIF('Base Currency'!$H$2,"USD")*('Don’t Delete'!$E$4*'Base Currency'!H15)+COUNTIF('Base Currency'!$H$2,"CAD")*('Don’t Delete'!$E$5*'Base Currency'!H15)+COUNTIF('Base Currency'!$H$2,"GBP")*('Don’t Delete'!$E$6*'Base Currency'!H15)+COUNTIF('Base Currency'!$H$2,"EUR")*('Don’t Delete'!$E$7*'Base Currency'!H15)+COUNTIF('Base Currency'!$H$2,"OMR")*('Don’t Delete'!$E$8*'Base Currency'!H15)+COUNTIF('Base Currency'!$H$2,"SAR")*('Don’t Delete'!$E$9*'Base Currency'!H15)+COUNTIF('Base Currency'!$H$2,"SGD")*('Don’t Delete'!$E$10*'Base Currency'!H15)</f>
        <v>0</v>
      </c>
      <c r="I16" s="65">
        <f>COUNTIF('Base Currency'!$H$2,"AED")*(1*'Base Currency'!I15)+COUNTIF('Base Currency'!$H$2,"INR")*('Don’t Delete'!$E$3*'Base Currency'!I15)+COUNTIF('Base Currency'!$H$2,"USD")*('Don’t Delete'!$E$4*'Base Currency'!I15)+COUNTIF('Base Currency'!$H$2,"CAD")*('Don’t Delete'!$E$5*'Base Currency'!I15)+COUNTIF('Base Currency'!$H$2,"GBP")*('Don’t Delete'!$E$6*'Base Currency'!I15)+COUNTIF('Base Currency'!$H$2,"EUR")*('Don’t Delete'!$E$7*'Base Currency'!I15)+COUNTIF('Base Currency'!$H$2,"OMR")*('Don’t Delete'!$E$8*'Base Currency'!I15)+COUNTIF('Base Currency'!$H$2,"SAR")*('Don’t Delete'!$E$9*'Base Currency'!I15)+COUNTIF('Base Currency'!$H$2,"SGD")*('Don’t Delete'!$E$10*'Base Currency'!I15)</f>
        <v>0</v>
      </c>
      <c r="J16" s="65">
        <f>COUNTIF('Base Currency'!$H$2,"AED")*(1*'Base Currency'!J15)+COUNTIF('Base Currency'!$H$2,"INR")*('Don’t Delete'!$E$3*'Base Currency'!J15)+COUNTIF('Base Currency'!$H$2,"USD")*('Don’t Delete'!$E$4*'Base Currency'!J15)+COUNTIF('Base Currency'!$H$2,"CAD")*('Don’t Delete'!$E$5*'Base Currency'!J15)+COUNTIF('Base Currency'!$H$2,"GBP")*('Don’t Delete'!$E$6*'Base Currency'!J15)+COUNTIF('Base Currency'!$H$2,"EUR")*('Don’t Delete'!$E$7*'Base Currency'!J15)+COUNTIF('Base Currency'!$H$2,"OMR")*('Don’t Delete'!$E$8*'Base Currency'!J15)+COUNTIF('Base Currency'!$H$2,"SAR")*('Don’t Delete'!$E$9*'Base Currency'!J15)+COUNTIF('Base Currency'!$H$2,"SGD")*('Don’t Delete'!$E$10*'Base Currency'!J15)</f>
        <v>0</v>
      </c>
      <c r="K16" s="65">
        <f>COUNTIF('Base Currency'!$H$2,"AED")*(1*'Base Currency'!K15)+COUNTIF('Base Currency'!$H$2,"INR")*('Don’t Delete'!$E$3*'Base Currency'!K15)+COUNTIF('Base Currency'!$H$2,"USD")*('Don’t Delete'!$E$4*'Base Currency'!K15)+COUNTIF('Base Currency'!$H$2,"CAD")*('Don’t Delete'!$E$5*'Base Currency'!K15)+COUNTIF('Base Currency'!$H$2,"GBP")*('Don’t Delete'!$E$6*'Base Currency'!K15)+COUNTIF('Base Currency'!$H$2,"EUR")*('Don’t Delete'!$E$7*'Base Currency'!K15)+COUNTIF('Base Currency'!$H$2,"OMR")*('Don’t Delete'!$E$8*'Base Currency'!K15)+COUNTIF('Base Currency'!$H$2,"SAR")*('Don’t Delete'!$E$9*'Base Currency'!K15)+COUNTIF('Base Currency'!$H$2,"SGD")*('Don’t Delete'!$E$10*'Base Currency'!K15)</f>
        <v>0</v>
      </c>
      <c r="L16" s="65">
        <f>COUNTIF('Base Currency'!$H$2,"AED")*(1*'Base Currency'!L15)+COUNTIF('Base Currency'!$H$2,"INR")*('Don’t Delete'!$E$3*'Base Currency'!L15)+COUNTIF('Base Currency'!$H$2,"USD")*('Don’t Delete'!$E$4*'Base Currency'!L15)+COUNTIF('Base Currency'!$H$2,"CAD")*('Don’t Delete'!$E$5*'Base Currency'!L15)+COUNTIF('Base Currency'!$H$2,"GBP")*('Don’t Delete'!$E$6*'Base Currency'!L15)+COUNTIF('Base Currency'!$H$2,"EUR")*('Don’t Delete'!$E$7*'Base Currency'!L15)+COUNTIF('Base Currency'!$H$2,"OMR")*('Don’t Delete'!$E$8*'Base Currency'!L15)+COUNTIF('Base Currency'!$H$2,"SAR")*('Don’t Delete'!$E$9*'Base Currency'!L15)+COUNTIF('Base Currency'!$H$2,"SGD")*('Don’t Delete'!$E$10*'Base Currency'!L15)</f>
        <v>0</v>
      </c>
      <c r="M16" s="65">
        <f>COUNTIF('Base Currency'!$H$2,"AED")*(1*'Base Currency'!M15)+COUNTIF('Base Currency'!$H$2,"INR")*('Don’t Delete'!$E$3*'Base Currency'!M15)+COUNTIF('Base Currency'!$H$2,"USD")*('Don’t Delete'!$E$4*'Base Currency'!M15)+COUNTIF('Base Currency'!$H$2,"CAD")*('Don’t Delete'!$E$5*'Base Currency'!M15)+COUNTIF('Base Currency'!$H$2,"GBP")*('Don’t Delete'!$E$6*'Base Currency'!M15)+COUNTIF('Base Currency'!$H$2,"EUR")*('Don’t Delete'!$E$7*'Base Currency'!M15)+COUNTIF('Base Currency'!$H$2,"OMR")*('Don’t Delete'!$E$8*'Base Currency'!M15)+COUNTIF('Base Currency'!$H$2,"SAR")*('Don’t Delete'!$E$9*'Base Currency'!M15)+COUNTIF('Base Currency'!$H$2,"SGD")*('Don’t Delete'!$E$10*'Base Currency'!M15)</f>
        <v>0</v>
      </c>
      <c r="N16" s="64">
        <f t="shared" si="1"/>
        <v>0</v>
      </c>
    </row>
    <row r="17" spans="1:14" x14ac:dyDescent="0.2">
      <c r="A17" s="24" t="s">
        <v>10</v>
      </c>
      <c r="B17" s="65">
        <f>COUNTIF('Base Currency'!$H$2,"AED")*(1*'Base Currency'!B16)+COUNTIF('Base Currency'!$H$2,"INR")*('Don’t Delete'!$E$3*'Base Currency'!B16)+COUNTIF('Base Currency'!$H$2,"USD")*('Don’t Delete'!$E$4*'Base Currency'!B16)+COUNTIF('Base Currency'!$H$2,"CAD")*('Don’t Delete'!$E$5*'Base Currency'!B16)+COUNTIF('Base Currency'!$H$2,"GBP")*('Don’t Delete'!$E$6*'Base Currency'!B16)+COUNTIF('Base Currency'!$H$2,"EUR")*('Don’t Delete'!$E$7*'Base Currency'!B16)+COUNTIF('Base Currency'!$H$2,"OMR")*('Don’t Delete'!$E$8*'Base Currency'!B16)+COUNTIF('Base Currency'!$H$2,"SAR")*('Don’t Delete'!$E$9*'Base Currency'!B16)+COUNTIF('Base Currency'!$H$2,"SGD")*('Don’t Delete'!$E$10*'Base Currency'!B16)</f>
        <v>1021.0999999999999</v>
      </c>
      <c r="C17" s="65">
        <f>COUNTIF('Base Currency'!$H$2,"AED")*(1*'Base Currency'!C16)+COUNTIF('Base Currency'!$H$2,"INR")*('Don’t Delete'!$E$3*'Base Currency'!C16)+COUNTIF('Base Currency'!$H$2,"USD")*('Don’t Delete'!$E$4*'Base Currency'!C16)+COUNTIF('Base Currency'!$H$2,"CAD")*('Don’t Delete'!$E$5*'Base Currency'!C16)+COUNTIF('Base Currency'!$H$2,"GBP")*('Don’t Delete'!$E$6*'Base Currency'!C16)+COUNTIF('Base Currency'!$H$2,"EUR")*('Don’t Delete'!$E$7*'Base Currency'!C16)+COUNTIF('Base Currency'!$H$2,"OMR")*('Don’t Delete'!$E$8*'Base Currency'!C16)+COUNTIF('Base Currency'!$H$2,"SAR")*('Don’t Delete'!$E$9*'Base Currency'!C16)+COUNTIF('Base Currency'!$H$2,"SGD")*('Don’t Delete'!$E$10*'Base Currency'!C16)</f>
        <v>1021.0999999999999</v>
      </c>
      <c r="D17" s="65">
        <f>COUNTIF('Base Currency'!$H$2,"AED")*(1*'Base Currency'!D16)+COUNTIF('Base Currency'!$H$2,"INR")*('Don’t Delete'!$E$3*'Base Currency'!D16)+COUNTIF('Base Currency'!$H$2,"USD")*('Don’t Delete'!$E$4*'Base Currency'!D16)+COUNTIF('Base Currency'!$H$2,"CAD")*('Don’t Delete'!$E$5*'Base Currency'!D16)+COUNTIF('Base Currency'!$H$2,"GBP")*('Don’t Delete'!$E$6*'Base Currency'!D16)+COUNTIF('Base Currency'!$H$2,"EUR")*('Don’t Delete'!$E$7*'Base Currency'!D16)+COUNTIF('Base Currency'!$H$2,"OMR")*('Don’t Delete'!$E$8*'Base Currency'!D16)+COUNTIF('Base Currency'!$H$2,"SAR")*('Don’t Delete'!$E$9*'Base Currency'!D16)+COUNTIF('Base Currency'!$H$2,"SGD")*('Don’t Delete'!$E$10*'Base Currency'!D16)</f>
        <v>1021.0999999999999</v>
      </c>
      <c r="E17" s="65">
        <f>COUNTIF('Base Currency'!$H$2,"AED")*(1*'Base Currency'!E16)+COUNTIF('Base Currency'!$H$2,"INR")*('Don’t Delete'!$E$3*'Base Currency'!E16)+COUNTIF('Base Currency'!$H$2,"USD")*('Don’t Delete'!$E$4*'Base Currency'!E16)+COUNTIF('Base Currency'!$H$2,"CAD")*('Don’t Delete'!$E$5*'Base Currency'!E16)+COUNTIF('Base Currency'!$H$2,"GBP")*('Don’t Delete'!$E$6*'Base Currency'!E16)+COUNTIF('Base Currency'!$H$2,"EUR")*('Don’t Delete'!$E$7*'Base Currency'!E16)+COUNTIF('Base Currency'!$H$2,"OMR")*('Don’t Delete'!$E$8*'Base Currency'!E16)+COUNTIF('Base Currency'!$H$2,"SAR")*('Don’t Delete'!$E$9*'Base Currency'!E16)+COUNTIF('Base Currency'!$H$2,"SGD")*('Don’t Delete'!$E$10*'Base Currency'!E16)</f>
        <v>1021.0999999999999</v>
      </c>
      <c r="F17" s="65">
        <f>COUNTIF('Base Currency'!$H$2,"AED")*(1*'Base Currency'!F16)+COUNTIF('Base Currency'!$H$2,"INR")*('Don’t Delete'!$E$3*'Base Currency'!F16)+COUNTIF('Base Currency'!$H$2,"USD")*('Don’t Delete'!$E$4*'Base Currency'!F16)+COUNTIF('Base Currency'!$H$2,"CAD")*('Don’t Delete'!$E$5*'Base Currency'!F16)+COUNTIF('Base Currency'!$H$2,"GBP")*('Don’t Delete'!$E$6*'Base Currency'!F16)+COUNTIF('Base Currency'!$H$2,"EUR")*('Don’t Delete'!$E$7*'Base Currency'!F16)+COUNTIF('Base Currency'!$H$2,"OMR")*('Don’t Delete'!$E$8*'Base Currency'!F16)+COUNTIF('Base Currency'!$H$2,"SAR")*('Don’t Delete'!$E$9*'Base Currency'!F16)+COUNTIF('Base Currency'!$H$2,"SGD")*('Don’t Delete'!$E$10*'Base Currency'!F16)</f>
        <v>1021.0999999999999</v>
      </c>
      <c r="G17" s="65">
        <f>COUNTIF('Base Currency'!$H$2,"AED")*(1*'Base Currency'!G16)+COUNTIF('Base Currency'!$H$2,"INR")*('Don’t Delete'!$E$3*'Base Currency'!G16)+COUNTIF('Base Currency'!$H$2,"USD")*('Don’t Delete'!$E$4*'Base Currency'!G16)+COUNTIF('Base Currency'!$H$2,"CAD")*('Don’t Delete'!$E$5*'Base Currency'!G16)+COUNTIF('Base Currency'!$H$2,"GBP")*('Don’t Delete'!$E$6*'Base Currency'!G16)+COUNTIF('Base Currency'!$H$2,"EUR")*('Don’t Delete'!$E$7*'Base Currency'!G16)+COUNTIF('Base Currency'!$H$2,"OMR")*('Don’t Delete'!$E$8*'Base Currency'!G16)+COUNTIF('Base Currency'!$H$2,"SAR")*('Don’t Delete'!$E$9*'Base Currency'!G16)+COUNTIF('Base Currency'!$H$2,"SGD")*('Don’t Delete'!$E$10*'Base Currency'!G16)</f>
        <v>1021.0999999999999</v>
      </c>
      <c r="H17" s="65">
        <f>COUNTIF('Base Currency'!$H$2,"AED")*(1*'Base Currency'!H16)+COUNTIF('Base Currency'!$H$2,"INR")*('Don’t Delete'!$E$3*'Base Currency'!H16)+COUNTIF('Base Currency'!$H$2,"USD")*('Don’t Delete'!$E$4*'Base Currency'!H16)+COUNTIF('Base Currency'!$H$2,"CAD")*('Don’t Delete'!$E$5*'Base Currency'!H16)+COUNTIF('Base Currency'!$H$2,"GBP")*('Don’t Delete'!$E$6*'Base Currency'!H16)+COUNTIF('Base Currency'!$H$2,"EUR")*('Don’t Delete'!$E$7*'Base Currency'!H16)+COUNTIF('Base Currency'!$H$2,"OMR")*('Don’t Delete'!$E$8*'Base Currency'!H16)+COUNTIF('Base Currency'!$H$2,"SAR")*('Don’t Delete'!$E$9*'Base Currency'!H16)+COUNTIF('Base Currency'!$H$2,"SGD")*('Don’t Delete'!$E$10*'Base Currency'!H16)</f>
        <v>1021.0999999999999</v>
      </c>
      <c r="I17" s="65">
        <f>COUNTIF('Base Currency'!$H$2,"AED")*(1*'Base Currency'!I16)+COUNTIF('Base Currency'!$H$2,"INR")*('Don’t Delete'!$E$3*'Base Currency'!I16)+COUNTIF('Base Currency'!$H$2,"USD")*('Don’t Delete'!$E$4*'Base Currency'!I16)+COUNTIF('Base Currency'!$H$2,"CAD")*('Don’t Delete'!$E$5*'Base Currency'!I16)+COUNTIF('Base Currency'!$H$2,"GBP")*('Don’t Delete'!$E$6*'Base Currency'!I16)+COUNTIF('Base Currency'!$H$2,"EUR")*('Don’t Delete'!$E$7*'Base Currency'!I16)+COUNTIF('Base Currency'!$H$2,"OMR")*('Don’t Delete'!$E$8*'Base Currency'!I16)+COUNTIF('Base Currency'!$H$2,"SAR")*('Don’t Delete'!$E$9*'Base Currency'!I16)+COUNTIF('Base Currency'!$H$2,"SGD")*('Don’t Delete'!$E$10*'Base Currency'!I16)</f>
        <v>1021.0999999999999</v>
      </c>
      <c r="J17" s="65">
        <f>COUNTIF('Base Currency'!$H$2,"AED")*(1*'Base Currency'!J16)+COUNTIF('Base Currency'!$H$2,"INR")*('Don’t Delete'!$E$3*'Base Currency'!J16)+COUNTIF('Base Currency'!$H$2,"USD")*('Don’t Delete'!$E$4*'Base Currency'!J16)+COUNTIF('Base Currency'!$H$2,"CAD")*('Don’t Delete'!$E$5*'Base Currency'!J16)+COUNTIF('Base Currency'!$H$2,"GBP")*('Don’t Delete'!$E$6*'Base Currency'!J16)+COUNTIF('Base Currency'!$H$2,"EUR")*('Don’t Delete'!$E$7*'Base Currency'!J16)+COUNTIF('Base Currency'!$H$2,"OMR")*('Don’t Delete'!$E$8*'Base Currency'!J16)+COUNTIF('Base Currency'!$H$2,"SAR")*('Don’t Delete'!$E$9*'Base Currency'!J16)+COUNTIF('Base Currency'!$H$2,"SGD")*('Don’t Delete'!$E$10*'Base Currency'!J16)</f>
        <v>1021.0999999999999</v>
      </c>
      <c r="K17" s="65">
        <f>COUNTIF('Base Currency'!$H$2,"AED")*(1*'Base Currency'!K16)+COUNTIF('Base Currency'!$H$2,"INR")*('Don’t Delete'!$E$3*'Base Currency'!K16)+COUNTIF('Base Currency'!$H$2,"USD")*('Don’t Delete'!$E$4*'Base Currency'!K16)+COUNTIF('Base Currency'!$H$2,"CAD")*('Don’t Delete'!$E$5*'Base Currency'!K16)+COUNTIF('Base Currency'!$H$2,"GBP")*('Don’t Delete'!$E$6*'Base Currency'!K16)+COUNTIF('Base Currency'!$H$2,"EUR")*('Don’t Delete'!$E$7*'Base Currency'!K16)+COUNTIF('Base Currency'!$H$2,"OMR")*('Don’t Delete'!$E$8*'Base Currency'!K16)+COUNTIF('Base Currency'!$H$2,"SAR")*('Don’t Delete'!$E$9*'Base Currency'!K16)+COUNTIF('Base Currency'!$H$2,"SGD")*('Don’t Delete'!$E$10*'Base Currency'!K16)</f>
        <v>1021.0999999999999</v>
      </c>
      <c r="L17" s="65">
        <f>COUNTIF('Base Currency'!$H$2,"AED")*(1*'Base Currency'!L16)+COUNTIF('Base Currency'!$H$2,"INR")*('Don’t Delete'!$E$3*'Base Currency'!L16)+COUNTIF('Base Currency'!$H$2,"USD")*('Don’t Delete'!$E$4*'Base Currency'!L16)+COUNTIF('Base Currency'!$H$2,"CAD")*('Don’t Delete'!$E$5*'Base Currency'!L16)+COUNTIF('Base Currency'!$H$2,"GBP")*('Don’t Delete'!$E$6*'Base Currency'!L16)+COUNTIF('Base Currency'!$H$2,"EUR")*('Don’t Delete'!$E$7*'Base Currency'!L16)+COUNTIF('Base Currency'!$H$2,"OMR")*('Don’t Delete'!$E$8*'Base Currency'!L16)+COUNTIF('Base Currency'!$H$2,"SAR")*('Don’t Delete'!$E$9*'Base Currency'!L16)+COUNTIF('Base Currency'!$H$2,"SGD")*('Don’t Delete'!$E$10*'Base Currency'!L16)</f>
        <v>1021.0999999999999</v>
      </c>
      <c r="M17" s="65">
        <f>COUNTIF('Base Currency'!$H$2,"AED")*(1*'Base Currency'!M16)+COUNTIF('Base Currency'!$H$2,"INR")*('Don’t Delete'!$E$3*'Base Currency'!M16)+COUNTIF('Base Currency'!$H$2,"USD")*('Don’t Delete'!$E$4*'Base Currency'!M16)+COUNTIF('Base Currency'!$H$2,"CAD")*('Don’t Delete'!$E$5*'Base Currency'!M16)+COUNTIF('Base Currency'!$H$2,"GBP")*('Don’t Delete'!$E$6*'Base Currency'!M16)+COUNTIF('Base Currency'!$H$2,"EUR")*('Don’t Delete'!$E$7*'Base Currency'!M16)+COUNTIF('Base Currency'!$H$2,"OMR")*('Don’t Delete'!$E$8*'Base Currency'!M16)+COUNTIF('Base Currency'!$H$2,"SAR")*('Don’t Delete'!$E$9*'Base Currency'!M16)+COUNTIF('Base Currency'!$H$2,"SGD")*('Don’t Delete'!$E$10*'Base Currency'!M16)</f>
        <v>1021.0999999999999</v>
      </c>
      <c r="N17" s="64">
        <f t="shared" si="1"/>
        <v>12253.200000000003</v>
      </c>
    </row>
    <row r="18" spans="1:14" x14ac:dyDescent="0.2">
      <c r="A18" s="24" t="s">
        <v>11</v>
      </c>
      <c r="B18" s="65">
        <f>COUNTIF('Base Currency'!$H$2,"AED")*(1*'Base Currency'!B17)+COUNTIF('Base Currency'!$H$2,"INR")*('Don’t Delete'!$E$3*'Base Currency'!B17)+COUNTIF('Base Currency'!$H$2,"USD")*('Don’t Delete'!$E$4*'Base Currency'!B17)+COUNTIF('Base Currency'!$H$2,"CAD")*('Don’t Delete'!$E$5*'Base Currency'!B17)+COUNTIF('Base Currency'!$H$2,"GBP")*('Don’t Delete'!$E$6*'Base Currency'!B17)+COUNTIF('Base Currency'!$H$2,"EUR")*('Don’t Delete'!$E$7*'Base Currency'!B17)+COUNTIF('Base Currency'!$H$2,"OMR")*('Don’t Delete'!$E$8*'Base Currency'!B17)+COUNTIF('Base Currency'!$H$2,"SAR")*('Don’t Delete'!$E$9*'Base Currency'!B17)+COUNTIF('Base Currency'!$H$2,"SGD")*('Don’t Delete'!$E$10*'Base Currency'!B17)</f>
        <v>0</v>
      </c>
      <c r="C18" s="65">
        <f>COUNTIF('Base Currency'!$H$2,"AED")*(1*'Base Currency'!C17)+COUNTIF('Base Currency'!$H$2,"INR")*('Don’t Delete'!$E$3*'Base Currency'!C17)+COUNTIF('Base Currency'!$H$2,"USD")*('Don’t Delete'!$E$4*'Base Currency'!C17)+COUNTIF('Base Currency'!$H$2,"CAD")*('Don’t Delete'!$E$5*'Base Currency'!C17)+COUNTIF('Base Currency'!$H$2,"GBP")*('Don’t Delete'!$E$6*'Base Currency'!C17)+COUNTIF('Base Currency'!$H$2,"EUR")*('Don’t Delete'!$E$7*'Base Currency'!C17)+COUNTIF('Base Currency'!$H$2,"OMR")*('Don’t Delete'!$E$8*'Base Currency'!C17)+COUNTIF('Base Currency'!$H$2,"SAR")*('Don’t Delete'!$E$9*'Base Currency'!C17)+COUNTIF('Base Currency'!$H$2,"SGD")*('Don’t Delete'!$E$10*'Base Currency'!C17)</f>
        <v>0</v>
      </c>
      <c r="D18" s="65">
        <f>COUNTIF('Base Currency'!$H$2,"AED")*(1*'Base Currency'!D17)+COUNTIF('Base Currency'!$H$2,"INR")*('Don’t Delete'!$E$3*'Base Currency'!D17)+COUNTIF('Base Currency'!$H$2,"USD")*('Don’t Delete'!$E$4*'Base Currency'!D17)+COUNTIF('Base Currency'!$H$2,"CAD")*('Don’t Delete'!$E$5*'Base Currency'!D17)+COUNTIF('Base Currency'!$H$2,"GBP")*('Don’t Delete'!$E$6*'Base Currency'!D17)+COUNTIF('Base Currency'!$H$2,"EUR")*('Don’t Delete'!$E$7*'Base Currency'!D17)+COUNTIF('Base Currency'!$H$2,"OMR")*('Don’t Delete'!$E$8*'Base Currency'!D17)+COUNTIF('Base Currency'!$H$2,"SAR")*('Don’t Delete'!$E$9*'Base Currency'!D17)+COUNTIF('Base Currency'!$H$2,"SGD")*('Don’t Delete'!$E$10*'Base Currency'!D17)</f>
        <v>0</v>
      </c>
      <c r="E18" s="65">
        <f>COUNTIF('Base Currency'!$H$2,"AED")*(1*'Base Currency'!E17)+COUNTIF('Base Currency'!$H$2,"INR")*('Don’t Delete'!$E$3*'Base Currency'!E17)+COUNTIF('Base Currency'!$H$2,"USD")*('Don’t Delete'!$E$4*'Base Currency'!E17)+COUNTIF('Base Currency'!$H$2,"CAD")*('Don’t Delete'!$E$5*'Base Currency'!E17)+COUNTIF('Base Currency'!$H$2,"GBP")*('Don’t Delete'!$E$6*'Base Currency'!E17)+COUNTIF('Base Currency'!$H$2,"EUR")*('Don’t Delete'!$E$7*'Base Currency'!E17)+COUNTIF('Base Currency'!$H$2,"OMR")*('Don’t Delete'!$E$8*'Base Currency'!E17)+COUNTIF('Base Currency'!$H$2,"SAR")*('Don’t Delete'!$E$9*'Base Currency'!E17)+COUNTIF('Base Currency'!$H$2,"SGD")*('Don’t Delete'!$E$10*'Base Currency'!E17)</f>
        <v>0</v>
      </c>
      <c r="F18" s="65">
        <f>COUNTIF('Base Currency'!$H$2,"AED")*(1*'Base Currency'!F17)+COUNTIF('Base Currency'!$H$2,"INR")*('Don’t Delete'!$E$3*'Base Currency'!F17)+COUNTIF('Base Currency'!$H$2,"USD")*('Don’t Delete'!$E$4*'Base Currency'!F17)+COUNTIF('Base Currency'!$H$2,"CAD")*('Don’t Delete'!$E$5*'Base Currency'!F17)+COUNTIF('Base Currency'!$H$2,"GBP")*('Don’t Delete'!$E$6*'Base Currency'!F17)+COUNTIF('Base Currency'!$H$2,"EUR")*('Don’t Delete'!$E$7*'Base Currency'!F17)+COUNTIF('Base Currency'!$H$2,"OMR")*('Don’t Delete'!$E$8*'Base Currency'!F17)+COUNTIF('Base Currency'!$H$2,"SAR")*('Don’t Delete'!$E$9*'Base Currency'!F17)+COUNTIF('Base Currency'!$H$2,"SGD")*('Don’t Delete'!$E$10*'Base Currency'!F17)</f>
        <v>0</v>
      </c>
      <c r="G18" s="65">
        <f>COUNTIF('Base Currency'!$H$2,"AED")*(1*'Base Currency'!G17)+COUNTIF('Base Currency'!$H$2,"INR")*('Don’t Delete'!$E$3*'Base Currency'!G17)+COUNTIF('Base Currency'!$H$2,"USD")*('Don’t Delete'!$E$4*'Base Currency'!G17)+COUNTIF('Base Currency'!$H$2,"CAD")*('Don’t Delete'!$E$5*'Base Currency'!G17)+COUNTIF('Base Currency'!$H$2,"GBP")*('Don’t Delete'!$E$6*'Base Currency'!G17)+COUNTIF('Base Currency'!$H$2,"EUR")*('Don’t Delete'!$E$7*'Base Currency'!G17)+COUNTIF('Base Currency'!$H$2,"OMR")*('Don’t Delete'!$E$8*'Base Currency'!G17)+COUNTIF('Base Currency'!$H$2,"SAR")*('Don’t Delete'!$E$9*'Base Currency'!G17)+COUNTIF('Base Currency'!$H$2,"SGD")*('Don’t Delete'!$E$10*'Base Currency'!G17)</f>
        <v>0</v>
      </c>
      <c r="H18" s="65">
        <f>COUNTIF('Base Currency'!$H$2,"AED")*(1*'Base Currency'!H17)+COUNTIF('Base Currency'!$H$2,"INR")*('Don’t Delete'!$E$3*'Base Currency'!H17)+COUNTIF('Base Currency'!$H$2,"USD")*('Don’t Delete'!$E$4*'Base Currency'!H17)+COUNTIF('Base Currency'!$H$2,"CAD")*('Don’t Delete'!$E$5*'Base Currency'!H17)+COUNTIF('Base Currency'!$H$2,"GBP")*('Don’t Delete'!$E$6*'Base Currency'!H17)+COUNTIF('Base Currency'!$H$2,"EUR")*('Don’t Delete'!$E$7*'Base Currency'!H17)+COUNTIF('Base Currency'!$H$2,"OMR")*('Don’t Delete'!$E$8*'Base Currency'!H17)+COUNTIF('Base Currency'!$H$2,"SAR")*('Don’t Delete'!$E$9*'Base Currency'!H17)+COUNTIF('Base Currency'!$H$2,"SGD")*('Don’t Delete'!$E$10*'Base Currency'!H17)</f>
        <v>0</v>
      </c>
      <c r="I18" s="65">
        <f>COUNTIF('Base Currency'!$H$2,"AED")*(1*'Base Currency'!I17)+COUNTIF('Base Currency'!$H$2,"INR")*('Don’t Delete'!$E$3*'Base Currency'!I17)+COUNTIF('Base Currency'!$H$2,"USD")*('Don’t Delete'!$E$4*'Base Currency'!I17)+COUNTIF('Base Currency'!$H$2,"CAD")*('Don’t Delete'!$E$5*'Base Currency'!I17)+COUNTIF('Base Currency'!$H$2,"GBP")*('Don’t Delete'!$E$6*'Base Currency'!I17)+COUNTIF('Base Currency'!$H$2,"EUR")*('Don’t Delete'!$E$7*'Base Currency'!I17)+COUNTIF('Base Currency'!$H$2,"OMR")*('Don’t Delete'!$E$8*'Base Currency'!I17)+COUNTIF('Base Currency'!$H$2,"SAR")*('Don’t Delete'!$E$9*'Base Currency'!I17)+COUNTIF('Base Currency'!$H$2,"SGD")*('Don’t Delete'!$E$10*'Base Currency'!I17)</f>
        <v>0</v>
      </c>
      <c r="J18" s="65">
        <f>COUNTIF('Base Currency'!$H$2,"AED")*(1*'Base Currency'!J17)+COUNTIF('Base Currency'!$H$2,"INR")*('Don’t Delete'!$E$3*'Base Currency'!J17)+COUNTIF('Base Currency'!$H$2,"USD")*('Don’t Delete'!$E$4*'Base Currency'!J17)+COUNTIF('Base Currency'!$H$2,"CAD")*('Don’t Delete'!$E$5*'Base Currency'!J17)+COUNTIF('Base Currency'!$H$2,"GBP")*('Don’t Delete'!$E$6*'Base Currency'!J17)+COUNTIF('Base Currency'!$H$2,"EUR")*('Don’t Delete'!$E$7*'Base Currency'!J17)+COUNTIF('Base Currency'!$H$2,"OMR")*('Don’t Delete'!$E$8*'Base Currency'!J17)+COUNTIF('Base Currency'!$H$2,"SAR")*('Don’t Delete'!$E$9*'Base Currency'!J17)+COUNTIF('Base Currency'!$H$2,"SGD")*('Don’t Delete'!$E$10*'Base Currency'!J17)</f>
        <v>0</v>
      </c>
      <c r="K18" s="65">
        <f>COUNTIF('Base Currency'!$H$2,"AED")*(1*'Base Currency'!K17)+COUNTIF('Base Currency'!$H$2,"INR")*('Don’t Delete'!$E$3*'Base Currency'!K17)+COUNTIF('Base Currency'!$H$2,"USD")*('Don’t Delete'!$E$4*'Base Currency'!K17)+COUNTIF('Base Currency'!$H$2,"CAD")*('Don’t Delete'!$E$5*'Base Currency'!K17)+COUNTIF('Base Currency'!$H$2,"GBP")*('Don’t Delete'!$E$6*'Base Currency'!K17)+COUNTIF('Base Currency'!$H$2,"EUR")*('Don’t Delete'!$E$7*'Base Currency'!K17)+COUNTIF('Base Currency'!$H$2,"OMR")*('Don’t Delete'!$E$8*'Base Currency'!K17)+COUNTIF('Base Currency'!$H$2,"SAR")*('Don’t Delete'!$E$9*'Base Currency'!K17)+COUNTIF('Base Currency'!$H$2,"SGD")*('Don’t Delete'!$E$10*'Base Currency'!K17)</f>
        <v>0</v>
      </c>
      <c r="L18" s="65">
        <f>COUNTIF('Base Currency'!$H$2,"AED")*(1*'Base Currency'!L17)+COUNTIF('Base Currency'!$H$2,"INR")*('Don’t Delete'!$E$3*'Base Currency'!L17)+COUNTIF('Base Currency'!$H$2,"USD")*('Don’t Delete'!$E$4*'Base Currency'!L17)+COUNTIF('Base Currency'!$H$2,"CAD")*('Don’t Delete'!$E$5*'Base Currency'!L17)+COUNTIF('Base Currency'!$H$2,"GBP")*('Don’t Delete'!$E$6*'Base Currency'!L17)+COUNTIF('Base Currency'!$H$2,"EUR")*('Don’t Delete'!$E$7*'Base Currency'!L17)+COUNTIF('Base Currency'!$H$2,"OMR")*('Don’t Delete'!$E$8*'Base Currency'!L17)+COUNTIF('Base Currency'!$H$2,"SAR")*('Don’t Delete'!$E$9*'Base Currency'!L17)+COUNTIF('Base Currency'!$H$2,"SGD")*('Don’t Delete'!$E$10*'Base Currency'!L17)</f>
        <v>0</v>
      </c>
      <c r="M18" s="65">
        <f>COUNTIF('Base Currency'!$H$2,"AED")*(1*'Base Currency'!M17)+COUNTIF('Base Currency'!$H$2,"INR")*('Don’t Delete'!$E$3*'Base Currency'!M17)+COUNTIF('Base Currency'!$H$2,"USD")*('Don’t Delete'!$E$4*'Base Currency'!M17)+COUNTIF('Base Currency'!$H$2,"CAD")*('Don’t Delete'!$E$5*'Base Currency'!M17)+COUNTIF('Base Currency'!$H$2,"GBP")*('Don’t Delete'!$E$6*'Base Currency'!M17)+COUNTIF('Base Currency'!$H$2,"EUR")*('Don’t Delete'!$E$7*'Base Currency'!M17)+COUNTIF('Base Currency'!$H$2,"OMR")*('Don’t Delete'!$E$8*'Base Currency'!M17)+COUNTIF('Base Currency'!$H$2,"SAR")*('Don’t Delete'!$E$9*'Base Currency'!M17)+COUNTIF('Base Currency'!$H$2,"SGD")*('Don’t Delete'!$E$10*'Base Currency'!M17)</f>
        <v>0</v>
      </c>
      <c r="N18" s="64">
        <f t="shared" si="1"/>
        <v>0</v>
      </c>
    </row>
    <row r="19" spans="1:14" x14ac:dyDescent="0.2">
      <c r="A19" s="24" t="s">
        <v>12</v>
      </c>
      <c r="B19" s="65">
        <f>COUNTIF('Base Currency'!$H$2,"AED")*(1*'Base Currency'!B18)+COUNTIF('Base Currency'!$H$2,"INR")*('Don’t Delete'!$E$3*'Base Currency'!B18)+COUNTIF('Base Currency'!$H$2,"USD")*('Don’t Delete'!$E$4*'Base Currency'!B18)+COUNTIF('Base Currency'!$H$2,"CAD")*('Don’t Delete'!$E$5*'Base Currency'!B18)+COUNTIF('Base Currency'!$H$2,"GBP")*('Don’t Delete'!$E$6*'Base Currency'!B18)+COUNTIF('Base Currency'!$H$2,"EUR")*('Don’t Delete'!$E$7*'Base Currency'!B18)+COUNTIF('Base Currency'!$H$2,"OMR")*('Don’t Delete'!$E$8*'Base Currency'!B18)+COUNTIF('Base Currency'!$H$2,"SAR")*('Don’t Delete'!$E$9*'Base Currency'!B18)+COUNTIF('Base Currency'!$H$2,"SGD")*('Don’t Delete'!$E$10*'Base Currency'!B18)</f>
        <v>255.27499999999998</v>
      </c>
      <c r="C19" s="65">
        <f>COUNTIF('Base Currency'!$H$2,"AED")*(1*'Base Currency'!C18)+COUNTIF('Base Currency'!$H$2,"INR")*('Don’t Delete'!$E$3*'Base Currency'!C18)+COUNTIF('Base Currency'!$H$2,"USD")*('Don’t Delete'!$E$4*'Base Currency'!C18)+COUNTIF('Base Currency'!$H$2,"CAD")*('Don’t Delete'!$E$5*'Base Currency'!C18)+COUNTIF('Base Currency'!$H$2,"GBP")*('Don’t Delete'!$E$6*'Base Currency'!C18)+COUNTIF('Base Currency'!$H$2,"EUR")*('Don’t Delete'!$E$7*'Base Currency'!C18)+COUNTIF('Base Currency'!$H$2,"OMR")*('Don’t Delete'!$E$8*'Base Currency'!C18)+COUNTIF('Base Currency'!$H$2,"SAR")*('Don’t Delete'!$E$9*'Base Currency'!C18)+COUNTIF('Base Currency'!$H$2,"SGD")*('Don’t Delete'!$E$10*'Base Currency'!C18)</f>
        <v>255.27499999999998</v>
      </c>
      <c r="D19" s="65">
        <f>COUNTIF('Base Currency'!$H$2,"AED")*(1*'Base Currency'!D18)+COUNTIF('Base Currency'!$H$2,"INR")*('Don’t Delete'!$E$3*'Base Currency'!D18)+COUNTIF('Base Currency'!$H$2,"USD")*('Don’t Delete'!$E$4*'Base Currency'!D18)+COUNTIF('Base Currency'!$H$2,"CAD")*('Don’t Delete'!$E$5*'Base Currency'!D18)+COUNTIF('Base Currency'!$H$2,"GBP")*('Don’t Delete'!$E$6*'Base Currency'!D18)+COUNTIF('Base Currency'!$H$2,"EUR")*('Don’t Delete'!$E$7*'Base Currency'!D18)+COUNTIF('Base Currency'!$H$2,"OMR")*('Don’t Delete'!$E$8*'Base Currency'!D18)+COUNTIF('Base Currency'!$H$2,"SAR")*('Don’t Delete'!$E$9*'Base Currency'!D18)+COUNTIF('Base Currency'!$H$2,"SGD")*('Don’t Delete'!$E$10*'Base Currency'!D18)</f>
        <v>255.27499999999998</v>
      </c>
      <c r="E19" s="65">
        <f>COUNTIF('Base Currency'!$H$2,"AED")*(1*'Base Currency'!E18)+COUNTIF('Base Currency'!$H$2,"INR")*('Don’t Delete'!$E$3*'Base Currency'!E18)+COUNTIF('Base Currency'!$H$2,"USD")*('Don’t Delete'!$E$4*'Base Currency'!E18)+COUNTIF('Base Currency'!$H$2,"CAD")*('Don’t Delete'!$E$5*'Base Currency'!E18)+COUNTIF('Base Currency'!$H$2,"GBP")*('Don’t Delete'!$E$6*'Base Currency'!E18)+COUNTIF('Base Currency'!$H$2,"EUR")*('Don’t Delete'!$E$7*'Base Currency'!E18)+COUNTIF('Base Currency'!$H$2,"OMR")*('Don’t Delete'!$E$8*'Base Currency'!E18)+COUNTIF('Base Currency'!$H$2,"SAR")*('Don’t Delete'!$E$9*'Base Currency'!E18)+COUNTIF('Base Currency'!$H$2,"SGD")*('Don’t Delete'!$E$10*'Base Currency'!E18)</f>
        <v>255.27499999999998</v>
      </c>
      <c r="F19" s="65">
        <f>COUNTIF('Base Currency'!$H$2,"AED")*(1*'Base Currency'!F18)+COUNTIF('Base Currency'!$H$2,"INR")*('Don’t Delete'!$E$3*'Base Currency'!F18)+COUNTIF('Base Currency'!$H$2,"USD")*('Don’t Delete'!$E$4*'Base Currency'!F18)+COUNTIF('Base Currency'!$H$2,"CAD")*('Don’t Delete'!$E$5*'Base Currency'!F18)+COUNTIF('Base Currency'!$H$2,"GBP")*('Don’t Delete'!$E$6*'Base Currency'!F18)+COUNTIF('Base Currency'!$H$2,"EUR")*('Don’t Delete'!$E$7*'Base Currency'!F18)+COUNTIF('Base Currency'!$H$2,"OMR")*('Don’t Delete'!$E$8*'Base Currency'!F18)+COUNTIF('Base Currency'!$H$2,"SAR")*('Don’t Delete'!$E$9*'Base Currency'!F18)+COUNTIF('Base Currency'!$H$2,"SGD")*('Don’t Delete'!$E$10*'Base Currency'!F18)</f>
        <v>255.27499999999998</v>
      </c>
      <c r="G19" s="65">
        <f>COUNTIF('Base Currency'!$H$2,"AED")*(1*'Base Currency'!G18)+COUNTIF('Base Currency'!$H$2,"INR")*('Don’t Delete'!$E$3*'Base Currency'!G18)+COUNTIF('Base Currency'!$H$2,"USD")*('Don’t Delete'!$E$4*'Base Currency'!G18)+COUNTIF('Base Currency'!$H$2,"CAD")*('Don’t Delete'!$E$5*'Base Currency'!G18)+COUNTIF('Base Currency'!$H$2,"GBP")*('Don’t Delete'!$E$6*'Base Currency'!G18)+COUNTIF('Base Currency'!$H$2,"EUR")*('Don’t Delete'!$E$7*'Base Currency'!G18)+COUNTIF('Base Currency'!$H$2,"OMR")*('Don’t Delete'!$E$8*'Base Currency'!G18)+COUNTIF('Base Currency'!$H$2,"SAR")*('Don’t Delete'!$E$9*'Base Currency'!G18)+COUNTIF('Base Currency'!$H$2,"SGD")*('Don’t Delete'!$E$10*'Base Currency'!G18)</f>
        <v>255.27499999999998</v>
      </c>
      <c r="H19" s="65">
        <f>COUNTIF('Base Currency'!$H$2,"AED")*(1*'Base Currency'!H18)+COUNTIF('Base Currency'!$H$2,"INR")*('Don’t Delete'!$E$3*'Base Currency'!H18)+COUNTIF('Base Currency'!$H$2,"USD")*('Don’t Delete'!$E$4*'Base Currency'!H18)+COUNTIF('Base Currency'!$H$2,"CAD")*('Don’t Delete'!$E$5*'Base Currency'!H18)+COUNTIF('Base Currency'!$H$2,"GBP")*('Don’t Delete'!$E$6*'Base Currency'!H18)+COUNTIF('Base Currency'!$H$2,"EUR")*('Don’t Delete'!$E$7*'Base Currency'!H18)+COUNTIF('Base Currency'!$H$2,"OMR")*('Don’t Delete'!$E$8*'Base Currency'!H18)+COUNTIF('Base Currency'!$H$2,"SAR")*('Don’t Delete'!$E$9*'Base Currency'!H18)+COUNTIF('Base Currency'!$H$2,"SGD")*('Don’t Delete'!$E$10*'Base Currency'!H18)</f>
        <v>255.27499999999998</v>
      </c>
      <c r="I19" s="65">
        <f>COUNTIF('Base Currency'!$H$2,"AED")*(1*'Base Currency'!I18)+COUNTIF('Base Currency'!$H$2,"INR")*('Don’t Delete'!$E$3*'Base Currency'!I18)+COUNTIF('Base Currency'!$H$2,"USD")*('Don’t Delete'!$E$4*'Base Currency'!I18)+COUNTIF('Base Currency'!$H$2,"CAD")*('Don’t Delete'!$E$5*'Base Currency'!I18)+COUNTIF('Base Currency'!$H$2,"GBP")*('Don’t Delete'!$E$6*'Base Currency'!I18)+COUNTIF('Base Currency'!$H$2,"EUR")*('Don’t Delete'!$E$7*'Base Currency'!I18)+COUNTIF('Base Currency'!$H$2,"OMR")*('Don’t Delete'!$E$8*'Base Currency'!I18)+COUNTIF('Base Currency'!$H$2,"SAR")*('Don’t Delete'!$E$9*'Base Currency'!I18)+COUNTIF('Base Currency'!$H$2,"SGD")*('Don’t Delete'!$E$10*'Base Currency'!I18)</f>
        <v>255.27499999999998</v>
      </c>
      <c r="J19" s="65">
        <f>COUNTIF('Base Currency'!$H$2,"AED")*(1*'Base Currency'!J18)+COUNTIF('Base Currency'!$H$2,"INR")*('Don’t Delete'!$E$3*'Base Currency'!J18)+COUNTIF('Base Currency'!$H$2,"USD")*('Don’t Delete'!$E$4*'Base Currency'!J18)+COUNTIF('Base Currency'!$H$2,"CAD")*('Don’t Delete'!$E$5*'Base Currency'!J18)+COUNTIF('Base Currency'!$H$2,"GBP")*('Don’t Delete'!$E$6*'Base Currency'!J18)+COUNTIF('Base Currency'!$H$2,"EUR")*('Don’t Delete'!$E$7*'Base Currency'!J18)+COUNTIF('Base Currency'!$H$2,"OMR")*('Don’t Delete'!$E$8*'Base Currency'!J18)+COUNTIF('Base Currency'!$H$2,"SAR")*('Don’t Delete'!$E$9*'Base Currency'!J18)+COUNTIF('Base Currency'!$H$2,"SGD")*('Don’t Delete'!$E$10*'Base Currency'!J18)</f>
        <v>255.27499999999998</v>
      </c>
      <c r="K19" s="65">
        <f>COUNTIF('Base Currency'!$H$2,"AED")*(1*'Base Currency'!K18)+COUNTIF('Base Currency'!$H$2,"INR")*('Don’t Delete'!$E$3*'Base Currency'!K18)+COUNTIF('Base Currency'!$H$2,"USD")*('Don’t Delete'!$E$4*'Base Currency'!K18)+COUNTIF('Base Currency'!$H$2,"CAD")*('Don’t Delete'!$E$5*'Base Currency'!K18)+COUNTIF('Base Currency'!$H$2,"GBP")*('Don’t Delete'!$E$6*'Base Currency'!K18)+COUNTIF('Base Currency'!$H$2,"EUR")*('Don’t Delete'!$E$7*'Base Currency'!K18)+COUNTIF('Base Currency'!$H$2,"OMR")*('Don’t Delete'!$E$8*'Base Currency'!K18)+COUNTIF('Base Currency'!$H$2,"SAR")*('Don’t Delete'!$E$9*'Base Currency'!K18)+COUNTIF('Base Currency'!$H$2,"SGD")*('Don’t Delete'!$E$10*'Base Currency'!K18)</f>
        <v>255.27499999999998</v>
      </c>
      <c r="L19" s="65">
        <f>COUNTIF('Base Currency'!$H$2,"AED")*(1*'Base Currency'!L18)+COUNTIF('Base Currency'!$H$2,"INR")*('Don’t Delete'!$E$3*'Base Currency'!L18)+COUNTIF('Base Currency'!$H$2,"USD")*('Don’t Delete'!$E$4*'Base Currency'!L18)+COUNTIF('Base Currency'!$H$2,"CAD")*('Don’t Delete'!$E$5*'Base Currency'!L18)+COUNTIF('Base Currency'!$H$2,"GBP")*('Don’t Delete'!$E$6*'Base Currency'!L18)+COUNTIF('Base Currency'!$H$2,"EUR")*('Don’t Delete'!$E$7*'Base Currency'!L18)+COUNTIF('Base Currency'!$H$2,"OMR")*('Don’t Delete'!$E$8*'Base Currency'!L18)+COUNTIF('Base Currency'!$H$2,"SAR")*('Don’t Delete'!$E$9*'Base Currency'!L18)+COUNTIF('Base Currency'!$H$2,"SGD")*('Don’t Delete'!$E$10*'Base Currency'!L18)</f>
        <v>255.27499999999998</v>
      </c>
      <c r="M19" s="65">
        <f>COUNTIF('Base Currency'!$H$2,"AED")*(1*'Base Currency'!M18)+COUNTIF('Base Currency'!$H$2,"INR")*('Don’t Delete'!$E$3*'Base Currency'!M18)+COUNTIF('Base Currency'!$H$2,"USD")*('Don’t Delete'!$E$4*'Base Currency'!M18)+COUNTIF('Base Currency'!$H$2,"CAD")*('Don’t Delete'!$E$5*'Base Currency'!M18)+COUNTIF('Base Currency'!$H$2,"GBP")*('Don’t Delete'!$E$6*'Base Currency'!M18)+COUNTIF('Base Currency'!$H$2,"EUR")*('Don’t Delete'!$E$7*'Base Currency'!M18)+COUNTIF('Base Currency'!$H$2,"OMR")*('Don’t Delete'!$E$8*'Base Currency'!M18)+COUNTIF('Base Currency'!$H$2,"SAR")*('Don’t Delete'!$E$9*'Base Currency'!M18)+COUNTIF('Base Currency'!$H$2,"SGD")*('Don’t Delete'!$E$10*'Base Currency'!M18)</f>
        <v>255.27499999999998</v>
      </c>
      <c r="N19" s="64">
        <f t="shared" si="1"/>
        <v>3063.3000000000006</v>
      </c>
    </row>
    <row r="20" spans="1:14" x14ac:dyDescent="0.2">
      <c r="A20" s="24" t="s">
        <v>13</v>
      </c>
      <c r="B20" s="65">
        <f>COUNTIF('Base Currency'!$H$2,"AED")*(1*'Base Currency'!B19)+COUNTIF('Base Currency'!$H$2,"INR")*('Don’t Delete'!$E$3*'Base Currency'!B19)+COUNTIF('Base Currency'!$H$2,"USD")*('Don’t Delete'!$E$4*'Base Currency'!B19)+COUNTIF('Base Currency'!$H$2,"CAD")*('Don’t Delete'!$E$5*'Base Currency'!B19)+COUNTIF('Base Currency'!$H$2,"GBP")*('Don’t Delete'!$E$6*'Base Currency'!B19)+COUNTIF('Base Currency'!$H$2,"EUR")*('Don’t Delete'!$E$7*'Base Currency'!B19)+COUNTIF('Base Currency'!$H$2,"OMR")*('Don’t Delete'!$E$8*'Base Currency'!B19)+COUNTIF('Base Currency'!$H$2,"SAR")*('Don’t Delete'!$E$9*'Base Currency'!B19)+COUNTIF('Base Currency'!$H$2,"SGD")*('Don’t Delete'!$E$10*'Base Currency'!B19)</f>
        <v>0</v>
      </c>
      <c r="C20" s="65">
        <f>COUNTIF('Base Currency'!$H$2,"AED")*(1*'Base Currency'!C19)+COUNTIF('Base Currency'!$H$2,"INR")*('Don’t Delete'!$E$3*'Base Currency'!C19)+COUNTIF('Base Currency'!$H$2,"USD")*('Don’t Delete'!$E$4*'Base Currency'!C19)+COUNTIF('Base Currency'!$H$2,"CAD")*('Don’t Delete'!$E$5*'Base Currency'!C19)+COUNTIF('Base Currency'!$H$2,"GBP")*('Don’t Delete'!$E$6*'Base Currency'!C19)+COUNTIF('Base Currency'!$H$2,"EUR")*('Don’t Delete'!$E$7*'Base Currency'!C19)+COUNTIF('Base Currency'!$H$2,"OMR")*('Don’t Delete'!$E$8*'Base Currency'!C19)+COUNTIF('Base Currency'!$H$2,"SAR")*('Don’t Delete'!$E$9*'Base Currency'!C19)+COUNTIF('Base Currency'!$H$2,"SGD")*('Don’t Delete'!$E$10*'Base Currency'!C19)</f>
        <v>0</v>
      </c>
      <c r="D20" s="65">
        <f>COUNTIF('Base Currency'!$H$2,"AED")*(1*'Base Currency'!D19)+COUNTIF('Base Currency'!$H$2,"INR")*('Don’t Delete'!$E$3*'Base Currency'!D19)+COUNTIF('Base Currency'!$H$2,"USD")*('Don’t Delete'!$E$4*'Base Currency'!D19)+COUNTIF('Base Currency'!$H$2,"CAD")*('Don’t Delete'!$E$5*'Base Currency'!D19)+COUNTIF('Base Currency'!$H$2,"GBP")*('Don’t Delete'!$E$6*'Base Currency'!D19)+COUNTIF('Base Currency'!$H$2,"EUR")*('Don’t Delete'!$E$7*'Base Currency'!D19)+COUNTIF('Base Currency'!$H$2,"OMR")*('Don’t Delete'!$E$8*'Base Currency'!D19)+COUNTIF('Base Currency'!$H$2,"SAR")*('Don’t Delete'!$E$9*'Base Currency'!D19)+COUNTIF('Base Currency'!$H$2,"SGD")*('Don’t Delete'!$E$10*'Base Currency'!D19)</f>
        <v>0</v>
      </c>
      <c r="E20" s="65">
        <f>COUNTIF('Base Currency'!$H$2,"AED")*(1*'Base Currency'!E19)+COUNTIF('Base Currency'!$H$2,"INR")*('Don’t Delete'!$E$3*'Base Currency'!E19)+COUNTIF('Base Currency'!$H$2,"USD")*('Don’t Delete'!$E$4*'Base Currency'!E19)+COUNTIF('Base Currency'!$H$2,"CAD")*('Don’t Delete'!$E$5*'Base Currency'!E19)+COUNTIF('Base Currency'!$H$2,"GBP")*('Don’t Delete'!$E$6*'Base Currency'!E19)+COUNTIF('Base Currency'!$H$2,"EUR")*('Don’t Delete'!$E$7*'Base Currency'!E19)+COUNTIF('Base Currency'!$H$2,"OMR")*('Don’t Delete'!$E$8*'Base Currency'!E19)+COUNTIF('Base Currency'!$H$2,"SAR")*('Don’t Delete'!$E$9*'Base Currency'!E19)+COUNTIF('Base Currency'!$H$2,"SGD")*('Don’t Delete'!$E$10*'Base Currency'!E19)</f>
        <v>0</v>
      </c>
      <c r="F20" s="65">
        <f>COUNTIF('Base Currency'!$H$2,"AED")*(1*'Base Currency'!F19)+COUNTIF('Base Currency'!$H$2,"INR")*('Don’t Delete'!$E$3*'Base Currency'!F19)+COUNTIF('Base Currency'!$H$2,"USD")*('Don’t Delete'!$E$4*'Base Currency'!F19)+COUNTIF('Base Currency'!$H$2,"CAD")*('Don’t Delete'!$E$5*'Base Currency'!F19)+COUNTIF('Base Currency'!$H$2,"GBP")*('Don’t Delete'!$E$6*'Base Currency'!F19)+COUNTIF('Base Currency'!$H$2,"EUR")*('Don’t Delete'!$E$7*'Base Currency'!F19)+COUNTIF('Base Currency'!$H$2,"OMR")*('Don’t Delete'!$E$8*'Base Currency'!F19)+COUNTIF('Base Currency'!$H$2,"SAR")*('Don’t Delete'!$E$9*'Base Currency'!F19)+COUNTIF('Base Currency'!$H$2,"SGD")*('Don’t Delete'!$E$10*'Base Currency'!F19)</f>
        <v>0</v>
      </c>
      <c r="G20" s="65">
        <f>COUNTIF('Base Currency'!$H$2,"AED")*(1*'Base Currency'!G19)+COUNTIF('Base Currency'!$H$2,"INR")*('Don’t Delete'!$E$3*'Base Currency'!G19)+COUNTIF('Base Currency'!$H$2,"USD")*('Don’t Delete'!$E$4*'Base Currency'!G19)+COUNTIF('Base Currency'!$H$2,"CAD")*('Don’t Delete'!$E$5*'Base Currency'!G19)+COUNTIF('Base Currency'!$H$2,"GBP")*('Don’t Delete'!$E$6*'Base Currency'!G19)+COUNTIF('Base Currency'!$H$2,"EUR")*('Don’t Delete'!$E$7*'Base Currency'!G19)+COUNTIF('Base Currency'!$H$2,"OMR")*('Don’t Delete'!$E$8*'Base Currency'!G19)+COUNTIF('Base Currency'!$H$2,"SAR")*('Don’t Delete'!$E$9*'Base Currency'!G19)+COUNTIF('Base Currency'!$H$2,"SGD")*('Don’t Delete'!$E$10*'Base Currency'!G19)</f>
        <v>0</v>
      </c>
      <c r="H20" s="65">
        <f>COUNTIF('Base Currency'!$H$2,"AED")*(1*'Base Currency'!H19)+COUNTIF('Base Currency'!$H$2,"INR")*('Don’t Delete'!$E$3*'Base Currency'!H19)+COUNTIF('Base Currency'!$H$2,"USD")*('Don’t Delete'!$E$4*'Base Currency'!H19)+COUNTIF('Base Currency'!$H$2,"CAD")*('Don’t Delete'!$E$5*'Base Currency'!H19)+COUNTIF('Base Currency'!$H$2,"GBP")*('Don’t Delete'!$E$6*'Base Currency'!H19)+COUNTIF('Base Currency'!$H$2,"EUR")*('Don’t Delete'!$E$7*'Base Currency'!H19)+COUNTIF('Base Currency'!$H$2,"OMR")*('Don’t Delete'!$E$8*'Base Currency'!H19)+COUNTIF('Base Currency'!$H$2,"SAR")*('Don’t Delete'!$E$9*'Base Currency'!H19)+COUNTIF('Base Currency'!$H$2,"SGD")*('Don’t Delete'!$E$10*'Base Currency'!H19)</f>
        <v>0</v>
      </c>
      <c r="I20" s="65">
        <f>COUNTIF('Base Currency'!$H$2,"AED")*(1*'Base Currency'!I19)+COUNTIF('Base Currency'!$H$2,"INR")*('Don’t Delete'!$E$3*'Base Currency'!I19)+COUNTIF('Base Currency'!$H$2,"USD")*('Don’t Delete'!$E$4*'Base Currency'!I19)+COUNTIF('Base Currency'!$H$2,"CAD")*('Don’t Delete'!$E$5*'Base Currency'!I19)+COUNTIF('Base Currency'!$H$2,"GBP")*('Don’t Delete'!$E$6*'Base Currency'!I19)+COUNTIF('Base Currency'!$H$2,"EUR")*('Don’t Delete'!$E$7*'Base Currency'!I19)+COUNTIF('Base Currency'!$H$2,"OMR")*('Don’t Delete'!$E$8*'Base Currency'!I19)+COUNTIF('Base Currency'!$H$2,"SAR")*('Don’t Delete'!$E$9*'Base Currency'!I19)+COUNTIF('Base Currency'!$H$2,"SGD")*('Don’t Delete'!$E$10*'Base Currency'!I19)</f>
        <v>0</v>
      </c>
      <c r="J20" s="65">
        <f>COUNTIF('Base Currency'!$H$2,"AED")*(1*'Base Currency'!J19)+COUNTIF('Base Currency'!$H$2,"INR")*('Don’t Delete'!$E$3*'Base Currency'!J19)+COUNTIF('Base Currency'!$H$2,"USD")*('Don’t Delete'!$E$4*'Base Currency'!J19)+COUNTIF('Base Currency'!$H$2,"CAD")*('Don’t Delete'!$E$5*'Base Currency'!J19)+COUNTIF('Base Currency'!$H$2,"GBP")*('Don’t Delete'!$E$6*'Base Currency'!J19)+COUNTIF('Base Currency'!$H$2,"EUR")*('Don’t Delete'!$E$7*'Base Currency'!J19)+COUNTIF('Base Currency'!$H$2,"OMR")*('Don’t Delete'!$E$8*'Base Currency'!J19)+COUNTIF('Base Currency'!$H$2,"SAR")*('Don’t Delete'!$E$9*'Base Currency'!J19)+COUNTIF('Base Currency'!$H$2,"SGD")*('Don’t Delete'!$E$10*'Base Currency'!J19)</f>
        <v>0</v>
      </c>
      <c r="K20" s="65">
        <f>COUNTIF('Base Currency'!$H$2,"AED")*(1*'Base Currency'!K19)+COUNTIF('Base Currency'!$H$2,"INR")*('Don’t Delete'!$E$3*'Base Currency'!K19)+COUNTIF('Base Currency'!$H$2,"USD")*('Don’t Delete'!$E$4*'Base Currency'!K19)+COUNTIF('Base Currency'!$H$2,"CAD")*('Don’t Delete'!$E$5*'Base Currency'!K19)+COUNTIF('Base Currency'!$H$2,"GBP")*('Don’t Delete'!$E$6*'Base Currency'!K19)+COUNTIF('Base Currency'!$H$2,"EUR")*('Don’t Delete'!$E$7*'Base Currency'!K19)+COUNTIF('Base Currency'!$H$2,"OMR")*('Don’t Delete'!$E$8*'Base Currency'!K19)+COUNTIF('Base Currency'!$H$2,"SAR")*('Don’t Delete'!$E$9*'Base Currency'!K19)+COUNTIF('Base Currency'!$H$2,"SGD")*('Don’t Delete'!$E$10*'Base Currency'!K19)</f>
        <v>0</v>
      </c>
      <c r="L20" s="65">
        <f>COUNTIF('Base Currency'!$H$2,"AED")*(1*'Base Currency'!L19)+COUNTIF('Base Currency'!$H$2,"INR")*('Don’t Delete'!$E$3*'Base Currency'!L19)+COUNTIF('Base Currency'!$H$2,"USD")*('Don’t Delete'!$E$4*'Base Currency'!L19)+COUNTIF('Base Currency'!$H$2,"CAD")*('Don’t Delete'!$E$5*'Base Currency'!L19)+COUNTIF('Base Currency'!$H$2,"GBP")*('Don’t Delete'!$E$6*'Base Currency'!L19)+COUNTIF('Base Currency'!$H$2,"EUR")*('Don’t Delete'!$E$7*'Base Currency'!L19)+COUNTIF('Base Currency'!$H$2,"OMR")*('Don’t Delete'!$E$8*'Base Currency'!L19)+COUNTIF('Base Currency'!$H$2,"SAR")*('Don’t Delete'!$E$9*'Base Currency'!L19)+COUNTIF('Base Currency'!$H$2,"SGD")*('Don’t Delete'!$E$10*'Base Currency'!L19)</f>
        <v>0</v>
      </c>
      <c r="M20" s="65">
        <f>COUNTIF('Base Currency'!$H$2,"AED")*(1*'Base Currency'!M19)+COUNTIF('Base Currency'!$H$2,"INR")*('Don’t Delete'!$E$3*'Base Currency'!M19)+COUNTIF('Base Currency'!$H$2,"USD")*('Don’t Delete'!$E$4*'Base Currency'!M19)+COUNTIF('Base Currency'!$H$2,"CAD")*('Don’t Delete'!$E$5*'Base Currency'!M19)+COUNTIF('Base Currency'!$H$2,"GBP")*('Don’t Delete'!$E$6*'Base Currency'!M19)+COUNTIF('Base Currency'!$H$2,"EUR")*('Don’t Delete'!$E$7*'Base Currency'!M19)+COUNTIF('Base Currency'!$H$2,"OMR")*('Don’t Delete'!$E$8*'Base Currency'!M19)+COUNTIF('Base Currency'!$H$2,"SAR")*('Don’t Delete'!$E$9*'Base Currency'!M19)+COUNTIF('Base Currency'!$H$2,"SGD")*('Don’t Delete'!$E$10*'Base Currency'!M19)</f>
        <v>0</v>
      </c>
      <c r="N20" s="64">
        <f t="shared" si="1"/>
        <v>0</v>
      </c>
    </row>
    <row r="21" spans="1:14" x14ac:dyDescent="0.2">
      <c r="A21" s="24" t="s">
        <v>14</v>
      </c>
      <c r="B21" s="65">
        <f>COUNTIF('Base Currency'!$H$2,"AED")*(1*'Base Currency'!B20)+COUNTIF('Base Currency'!$H$2,"INR")*('Don’t Delete'!$E$3*'Base Currency'!B20)+COUNTIF('Base Currency'!$H$2,"USD")*('Don’t Delete'!$E$4*'Base Currency'!B20)+COUNTIF('Base Currency'!$H$2,"CAD")*('Don’t Delete'!$E$5*'Base Currency'!B20)+COUNTIF('Base Currency'!$H$2,"GBP")*('Don’t Delete'!$E$6*'Base Currency'!B20)+COUNTIF('Base Currency'!$H$2,"EUR")*('Don’t Delete'!$E$7*'Base Currency'!B20)+COUNTIF('Base Currency'!$H$2,"OMR")*('Don’t Delete'!$E$8*'Base Currency'!B20)+COUNTIF('Base Currency'!$H$2,"SAR")*('Don’t Delete'!$E$9*'Base Currency'!B20)+COUNTIF('Base Currency'!$H$2,"SGD")*('Don’t Delete'!$E$10*'Base Currency'!B20)</f>
        <v>0</v>
      </c>
      <c r="C21" s="65">
        <f>COUNTIF('Base Currency'!$H$2,"AED")*(1*'Base Currency'!C20)+COUNTIF('Base Currency'!$H$2,"INR")*('Don’t Delete'!$E$3*'Base Currency'!C20)+COUNTIF('Base Currency'!$H$2,"USD")*('Don’t Delete'!$E$4*'Base Currency'!C20)+COUNTIF('Base Currency'!$H$2,"CAD")*('Don’t Delete'!$E$5*'Base Currency'!C20)+COUNTIF('Base Currency'!$H$2,"GBP")*('Don’t Delete'!$E$6*'Base Currency'!C20)+COUNTIF('Base Currency'!$H$2,"EUR")*('Don’t Delete'!$E$7*'Base Currency'!C20)+COUNTIF('Base Currency'!$H$2,"OMR")*('Don’t Delete'!$E$8*'Base Currency'!C20)+COUNTIF('Base Currency'!$H$2,"SAR")*('Don’t Delete'!$E$9*'Base Currency'!C20)+COUNTIF('Base Currency'!$H$2,"SGD")*('Don’t Delete'!$E$10*'Base Currency'!C20)</f>
        <v>0</v>
      </c>
      <c r="D21" s="65">
        <f>COUNTIF('Base Currency'!$H$2,"AED")*(1*'Base Currency'!D20)+COUNTIF('Base Currency'!$H$2,"INR")*('Don’t Delete'!$E$3*'Base Currency'!D20)+COUNTIF('Base Currency'!$H$2,"USD")*('Don’t Delete'!$E$4*'Base Currency'!D20)+COUNTIF('Base Currency'!$H$2,"CAD")*('Don’t Delete'!$E$5*'Base Currency'!D20)+COUNTIF('Base Currency'!$H$2,"GBP")*('Don’t Delete'!$E$6*'Base Currency'!D20)+COUNTIF('Base Currency'!$H$2,"EUR")*('Don’t Delete'!$E$7*'Base Currency'!D20)+COUNTIF('Base Currency'!$H$2,"OMR")*('Don’t Delete'!$E$8*'Base Currency'!D20)+COUNTIF('Base Currency'!$H$2,"SAR")*('Don’t Delete'!$E$9*'Base Currency'!D20)+COUNTIF('Base Currency'!$H$2,"SGD")*('Don’t Delete'!$E$10*'Base Currency'!D20)</f>
        <v>0</v>
      </c>
      <c r="E21" s="65">
        <f>COUNTIF('Base Currency'!$H$2,"AED")*(1*'Base Currency'!E20)+COUNTIF('Base Currency'!$H$2,"INR")*('Don’t Delete'!$E$3*'Base Currency'!E20)+COUNTIF('Base Currency'!$H$2,"USD")*('Don’t Delete'!$E$4*'Base Currency'!E20)+COUNTIF('Base Currency'!$H$2,"CAD")*('Don’t Delete'!$E$5*'Base Currency'!E20)+COUNTIF('Base Currency'!$H$2,"GBP")*('Don’t Delete'!$E$6*'Base Currency'!E20)+COUNTIF('Base Currency'!$H$2,"EUR")*('Don’t Delete'!$E$7*'Base Currency'!E20)+COUNTIF('Base Currency'!$H$2,"OMR")*('Don’t Delete'!$E$8*'Base Currency'!E20)+COUNTIF('Base Currency'!$H$2,"SAR")*('Don’t Delete'!$E$9*'Base Currency'!E20)+COUNTIF('Base Currency'!$H$2,"SGD")*('Don’t Delete'!$E$10*'Base Currency'!E20)</f>
        <v>0</v>
      </c>
      <c r="F21" s="65">
        <f>COUNTIF('Base Currency'!$H$2,"AED")*(1*'Base Currency'!F20)+COUNTIF('Base Currency'!$H$2,"INR")*('Don’t Delete'!$E$3*'Base Currency'!F20)+COUNTIF('Base Currency'!$H$2,"USD")*('Don’t Delete'!$E$4*'Base Currency'!F20)+COUNTIF('Base Currency'!$H$2,"CAD")*('Don’t Delete'!$E$5*'Base Currency'!F20)+COUNTIF('Base Currency'!$H$2,"GBP")*('Don’t Delete'!$E$6*'Base Currency'!F20)+COUNTIF('Base Currency'!$H$2,"EUR")*('Don’t Delete'!$E$7*'Base Currency'!F20)+COUNTIF('Base Currency'!$H$2,"OMR")*('Don’t Delete'!$E$8*'Base Currency'!F20)+COUNTIF('Base Currency'!$H$2,"SAR")*('Don’t Delete'!$E$9*'Base Currency'!F20)+COUNTIF('Base Currency'!$H$2,"SGD")*('Don’t Delete'!$E$10*'Base Currency'!F20)</f>
        <v>0</v>
      </c>
      <c r="G21" s="65">
        <f>COUNTIF('Base Currency'!$H$2,"AED")*(1*'Base Currency'!G20)+COUNTIF('Base Currency'!$H$2,"INR")*('Don’t Delete'!$E$3*'Base Currency'!G20)+COUNTIF('Base Currency'!$H$2,"USD")*('Don’t Delete'!$E$4*'Base Currency'!G20)+COUNTIF('Base Currency'!$H$2,"CAD")*('Don’t Delete'!$E$5*'Base Currency'!G20)+COUNTIF('Base Currency'!$H$2,"GBP")*('Don’t Delete'!$E$6*'Base Currency'!G20)+COUNTIF('Base Currency'!$H$2,"EUR")*('Don’t Delete'!$E$7*'Base Currency'!G20)+COUNTIF('Base Currency'!$H$2,"OMR")*('Don’t Delete'!$E$8*'Base Currency'!G20)+COUNTIF('Base Currency'!$H$2,"SAR")*('Don’t Delete'!$E$9*'Base Currency'!G20)+COUNTIF('Base Currency'!$H$2,"SGD")*('Don’t Delete'!$E$10*'Base Currency'!G20)</f>
        <v>0</v>
      </c>
      <c r="H21" s="65">
        <f>COUNTIF('Base Currency'!$H$2,"AED")*(1*'Base Currency'!H20)+COUNTIF('Base Currency'!$H$2,"INR")*('Don’t Delete'!$E$3*'Base Currency'!H20)+COUNTIF('Base Currency'!$H$2,"USD")*('Don’t Delete'!$E$4*'Base Currency'!H20)+COUNTIF('Base Currency'!$H$2,"CAD")*('Don’t Delete'!$E$5*'Base Currency'!H20)+COUNTIF('Base Currency'!$H$2,"GBP")*('Don’t Delete'!$E$6*'Base Currency'!H20)+COUNTIF('Base Currency'!$H$2,"EUR")*('Don’t Delete'!$E$7*'Base Currency'!H20)+COUNTIF('Base Currency'!$H$2,"OMR")*('Don’t Delete'!$E$8*'Base Currency'!H20)+COUNTIF('Base Currency'!$H$2,"SAR")*('Don’t Delete'!$E$9*'Base Currency'!H20)+COUNTIF('Base Currency'!$H$2,"SGD")*('Don’t Delete'!$E$10*'Base Currency'!H20)</f>
        <v>0</v>
      </c>
      <c r="I21" s="65">
        <f>COUNTIF('Base Currency'!$H$2,"AED")*(1*'Base Currency'!I20)+COUNTIF('Base Currency'!$H$2,"INR")*('Don’t Delete'!$E$3*'Base Currency'!I20)+COUNTIF('Base Currency'!$H$2,"USD")*('Don’t Delete'!$E$4*'Base Currency'!I20)+COUNTIF('Base Currency'!$H$2,"CAD")*('Don’t Delete'!$E$5*'Base Currency'!I20)+COUNTIF('Base Currency'!$H$2,"GBP")*('Don’t Delete'!$E$6*'Base Currency'!I20)+COUNTIF('Base Currency'!$H$2,"EUR")*('Don’t Delete'!$E$7*'Base Currency'!I20)+COUNTIF('Base Currency'!$H$2,"OMR")*('Don’t Delete'!$E$8*'Base Currency'!I20)+COUNTIF('Base Currency'!$H$2,"SAR")*('Don’t Delete'!$E$9*'Base Currency'!I20)+COUNTIF('Base Currency'!$H$2,"SGD")*('Don’t Delete'!$E$10*'Base Currency'!I20)</f>
        <v>0</v>
      </c>
      <c r="J21" s="65">
        <f>COUNTIF('Base Currency'!$H$2,"AED")*(1*'Base Currency'!J20)+COUNTIF('Base Currency'!$H$2,"INR")*('Don’t Delete'!$E$3*'Base Currency'!J20)+COUNTIF('Base Currency'!$H$2,"USD")*('Don’t Delete'!$E$4*'Base Currency'!J20)+COUNTIF('Base Currency'!$H$2,"CAD")*('Don’t Delete'!$E$5*'Base Currency'!J20)+COUNTIF('Base Currency'!$H$2,"GBP")*('Don’t Delete'!$E$6*'Base Currency'!J20)+COUNTIF('Base Currency'!$H$2,"EUR")*('Don’t Delete'!$E$7*'Base Currency'!J20)+COUNTIF('Base Currency'!$H$2,"OMR")*('Don’t Delete'!$E$8*'Base Currency'!J20)+COUNTIF('Base Currency'!$H$2,"SAR")*('Don’t Delete'!$E$9*'Base Currency'!J20)+COUNTIF('Base Currency'!$H$2,"SGD")*('Don’t Delete'!$E$10*'Base Currency'!J20)</f>
        <v>0</v>
      </c>
      <c r="K21" s="65">
        <f>COUNTIF('Base Currency'!$H$2,"AED")*(1*'Base Currency'!K20)+COUNTIF('Base Currency'!$H$2,"INR")*('Don’t Delete'!$E$3*'Base Currency'!K20)+COUNTIF('Base Currency'!$H$2,"USD")*('Don’t Delete'!$E$4*'Base Currency'!K20)+COUNTIF('Base Currency'!$H$2,"CAD")*('Don’t Delete'!$E$5*'Base Currency'!K20)+COUNTIF('Base Currency'!$H$2,"GBP")*('Don’t Delete'!$E$6*'Base Currency'!K20)+COUNTIF('Base Currency'!$H$2,"EUR")*('Don’t Delete'!$E$7*'Base Currency'!K20)+COUNTIF('Base Currency'!$H$2,"OMR")*('Don’t Delete'!$E$8*'Base Currency'!K20)+COUNTIF('Base Currency'!$H$2,"SAR")*('Don’t Delete'!$E$9*'Base Currency'!K20)+COUNTIF('Base Currency'!$H$2,"SGD")*('Don’t Delete'!$E$10*'Base Currency'!K20)</f>
        <v>0</v>
      </c>
      <c r="L21" s="65">
        <f>COUNTIF('Base Currency'!$H$2,"AED")*(1*'Base Currency'!L20)+COUNTIF('Base Currency'!$H$2,"INR")*('Don’t Delete'!$E$3*'Base Currency'!L20)+COUNTIF('Base Currency'!$H$2,"USD")*('Don’t Delete'!$E$4*'Base Currency'!L20)+COUNTIF('Base Currency'!$H$2,"CAD")*('Don’t Delete'!$E$5*'Base Currency'!L20)+COUNTIF('Base Currency'!$H$2,"GBP")*('Don’t Delete'!$E$6*'Base Currency'!L20)+COUNTIF('Base Currency'!$H$2,"EUR")*('Don’t Delete'!$E$7*'Base Currency'!L20)+COUNTIF('Base Currency'!$H$2,"OMR")*('Don’t Delete'!$E$8*'Base Currency'!L20)+COUNTIF('Base Currency'!$H$2,"SAR")*('Don’t Delete'!$E$9*'Base Currency'!L20)+COUNTIF('Base Currency'!$H$2,"SGD")*('Don’t Delete'!$E$10*'Base Currency'!L20)</f>
        <v>0</v>
      </c>
      <c r="M21" s="65">
        <f>COUNTIF('Base Currency'!$H$2,"AED")*(1*'Base Currency'!M20)+COUNTIF('Base Currency'!$H$2,"INR")*('Don’t Delete'!$E$3*'Base Currency'!M20)+COUNTIF('Base Currency'!$H$2,"USD")*('Don’t Delete'!$E$4*'Base Currency'!M20)+COUNTIF('Base Currency'!$H$2,"CAD")*('Don’t Delete'!$E$5*'Base Currency'!M20)+COUNTIF('Base Currency'!$H$2,"GBP")*('Don’t Delete'!$E$6*'Base Currency'!M20)+COUNTIF('Base Currency'!$H$2,"EUR")*('Don’t Delete'!$E$7*'Base Currency'!M20)+COUNTIF('Base Currency'!$H$2,"OMR")*('Don’t Delete'!$E$8*'Base Currency'!M20)+COUNTIF('Base Currency'!$H$2,"SAR")*('Don’t Delete'!$E$9*'Base Currency'!M20)+COUNTIF('Base Currency'!$H$2,"SGD")*('Don’t Delete'!$E$10*'Base Currency'!M20)</f>
        <v>0</v>
      </c>
      <c r="N21" s="64">
        <f t="shared" si="1"/>
        <v>0</v>
      </c>
    </row>
    <row r="22" spans="1:14" x14ac:dyDescent="0.2">
      <c r="A22" s="24" t="s">
        <v>15</v>
      </c>
      <c r="B22" s="65">
        <f>COUNTIF('Base Currency'!$H$2,"AED")*(1*'Base Currency'!B21)+COUNTIF('Base Currency'!$H$2,"INR")*('Don’t Delete'!$E$3*'Base Currency'!B21)+COUNTIF('Base Currency'!$H$2,"USD")*('Don’t Delete'!$E$4*'Base Currency'!B21)+COUNTIF('Base Currency'!$H$2,"CAD")*('Don’t Delete'!$E$5*'Base Currency'!B21)+COUNTIF('Base Currency'!$H$2,"GBP")*('Don’t Delete'!$E$6*'Base Currency'!B21)+COUNTIF('Base Currency'!$H$2,"EUR")*('Don’t Delete'!$E$7*'Base Currency'!B21)+COUNTIF('Base Currency'!$H$2,"OMR")*('Don’t Delete'!$E$8*'Base Currency'!B21)+COUNTIF('Base Currency'!$H$2,"SAR")*('Don’t Delete'!$E$9*'Base Currency'!B21)+COUNTIF('Base Currency'!$H$2,"SGD")*('Don’t Delete'!$E$10*'Base Currency'!B21)</f>
        <v>30.632999999999996</v>
      </c>
      <c r="C22" s="65">
        <f>COUNTIF('Base Currency'!$H$2,"AED")*(1*'Base Currency'!C21)+COUNTIF('Base Currency'!$H$2,"INR")*('Don’t Delete'!$E$3*'Base Currency'!C21)+COUNTIF('Base Currency'!$H$2,"USD")*('Don’t Delete'!$E$4*'Base Currency'!C21)+COUNTIF('Base Currency'!$H$2,"CAD")*('Don’t Delete'!$E$5*'Base Currency'!C21)+COUNTIF('Base Currency'!$H$2,"GBP")*('Don’t Delete'!$E$6*'Base Currency'!C21)+COUNTIF('Base Currency'!$H$2,"EUR")*('Don’t Delete'!$E$7*'Base Currency'!C21)+COUNTIF('Base Currency'!$H$2,"OMR")*('Don’t Delete'!$E$8*'Base Currency'!C21)+COUNTIF('Base Currency'!$H$2,"SAR")*('Don’t Delete'!$E$9*'Base Currency'!C21)+COUNTIF('Base Currency'!$H$2,"SGD")*('Don’t Delete'!$E$10*'Base Currency'!C21)</f>
        <v>30.632999999999996</v>
      </c>
      <c r="D22" s="65">
        <f>COUNTIF('Base Currency'!$H$2,"AED")*(1*'Base Currency'!D21)+COUNTIF('Base Currency'!$H$2,"INR")*('Don’t Delete'!$E$3*'Base Currency'!D21)+COUNTIF('Base Currency'!$H$2,"USD")*('Don’t Delete'!$E$4*'Base Currency'!D21)+COUNTIF('Base Currency'!$H$2,"CAD")*('Don’t Delete'!$E$5*'Base Currency'!D21)+COUNTIF('Base Currency'!$H$2,"GBP")*('Don’t Delete'!$E$6*'Base Currency'!D21)+COUNTIF('Base Currency'!$H$2,"EUR")*('Don’t Delete'!$E$7*'Base Currency'!D21)+COUNTIF('Base Currency'!$H$2,"OMR")*('Don’t Delete'!$E$8*'Base Currency'!D21)+COUNTIF('Base Currency'!$H$2,"SAR")*('Don’t Delete'!$E$9*'Base Currency'!D21)+COUNTIF('Base Currency'!$H$2,"SGD")*('Don’t Delete'!$E$10*'Base Currency'!D21)</f>
        <v>30.632999999999996</v>
      </c>
      <c r="E22" s="65">
        <f>COUNTIF('Base Currency'!$H$2,"AED")*(1*'Base Currency'!E21)+COUNTIF('Base Currency'!$H$2,"INR")*('Don’t Delete'!$E$3*'Base Currency'!E21)+COUNTIF('Base Currency'!$H$2,"USD")*('Don’t Delete'!$E$4*'Base Currency'!E21)+COUNTIF('Base Currency'!$H$2,"CAD")*('Don’t Delete'!$E$5*'Base Currency'!E21)+COUNTIF('Base Currency'!$H$2,"GBP")*('Don’t Delete'!$E$6*'Base Currency'!E21)+COUNTIF('Base Currency'!$H$2,"EUR")*('Don’t Delete'!$E$7*'Base Currency'!E21)+COUNTIF('Base Currency'!$H$2,"OMR")*('Don’t Delete'!$E$8*'Base Currency'!E21)+COUNTIF('Base Currency'!$H$2,"SAR")*('Don’t Delete'!$E$9*'Base Currency'!E21)+COUNTIF('Base Currency'!$H$2,"SGD")*('Don’t Delete'!$E$10*'Base Currency'!E21)</f>
        <v>30.632999999999996</v>
      </c>
      <c r="F22" s="65">
        <f>COUNTIF('Base Currency'!$H$2,"AED")*(1*'Base Currency'!F21)+COUNTIF('Base Currency'!$H$2,"INR")*('Don’t Delete'!$E$3*'Base Currency'!F21)+COUNTIF('Base Currency'!$H$2,"USD")*('Don’t Delete'!$E$4*'Base Currency'!F21)+COUNTIF('Base Currency'!$H$2,"CAD")*('Don’t Delete'!$E$5*'Base Currency'!F21)+COUNTIF('Base Currency'!$H$2,"GBP")*('Don’t Delete'!$E$6*'Base Currency'!F21)+COUNTIF('Base Currency'!$H$2,"EUR")*('Don’t Delete'!$E$7*'Base Currency'!F21)+COUNTIF('Base Currency'!$H$2,"OMR")*('Don’t Delete'!$E$8*'Base Currency'!F21)+COUNTIF('Base Currency'!$H$2,"SAR")*('Don’t Delete'!$E$9*'Base Currency'!F21)+COUNTIF('Base Currency'!$H$2,"SGD")*('Don’t Delete'!$E$10*'Base Currency'!F21)</f>
        <v>30.632999999999996</v>
      </c>
      <c r="G22" s="65">
        <f>COUNTIF('Base Currency'!$H$2,"AED")*(1*'Base Currency'!G21)+COUNTIF('Base Currency'!$H$2,"INR")*('Don’t Delete'!$E$3*'Base Currency'!G21)+COUNTIF('Base Currency'!$H$2,"USD")*('Don’t Delete'!$E$4*'Base Currency'!G21)+COUNTIF('Base Currency'!$H$2,"CAD")*('Don’t Delete'!$E$5*'Base Currency'!G21)+COUNTIF('Base Currency'!$H$2,"GBP")*('Don’t Delete'!$E$6*'Base Currency'!G21)+COUNTIF('Base Currency'!$H$2,"EUR")*('Don’t Delete'!$E$7*'Base Currency'!G21)+COUNTIF('Base Currency'!$H$2,"OMR")*('Don’t Delete'!$E$8*'Base Currency'!G21)+COUNTIF('Base Currency'!$H$2,"SAR")*('Don’t Delete'!$E$9*'Base Currency'!G21)+COUNTIF('Base Currency'!$H$2,"SGD")*('Don’t Delete'!$E$10*'Base Currency'!G21)</f>
        <v>30.632999999999996</v>
      </c>
      <c r="H22" s="65">
        <f>COUNTIF('Base Currency'!$H$2,"AED")*(1*'Base Currency'!H21)+COUNTIF('Base Currency'!$H$2,"INR")*('Don’t Delete'!$E$3*'Base Currency'!H21)+COUNTIF('Base Currency'!$H$2,"USD")*('Don’t Delete'!$E$4*'Base Currency'!H21)+COUNTIF('Base Currency'!$H$2,"CAD")*('Don’t Delete'!$E$5*'Base Currency'!H21)+COUNTIF('Base Currency'!$H$2,"GBP")*('Don’t Delete'!$E$6*'Base Currency'!H21)+COUNTIF('Base Currency'!$H$2,"EUR")*('Don’t Delete'!$E$7*'Base Currency'!H21)+COUNTIF('Base Currency'!$H$2,"OMR")*('Don’t Delete'!$E$8*'Base Currency'!H21)+COUNTIF('Base Currency'!$H$2,"SAR")*('Don’t Delete'!$E$9*'Base Currency'!H21)+COUNTIF('Base Currency'!$H$2,"SGD")*('Don’t Delete'!$E$10*'Base Currency'!H21)</f>
        <v>30.632999999999996</v>
      </c>
      <c r="I22" s="65">
        <f>COUNTIF('Base Currency'!$H$2,"AED")*(1*'Base Currency'!I21)+COUNTIF('Base Currency'!$H$2,"INR")*('Don’t Delete'!$E$3*'Base Currency'!I21)+COUNTIF('Base Currency'!$H$2,"USD")*('Don’t Delete'!$E$4*'Base Currency'!I21)+COUNTIF('Base Currency'!$H$2,"CAD")*('Don’t Delete'!$E$5*'Base Currency'!I21)+COUNTIF('Base Currency'!$H$2,"GBP")*('Don’t Delete'!$E$6*'Base Currency'!I21)+COUNTIF('Base Currency'!$H$2,"EUR")*('Don’t Delete'!$E$7*'Base Currency'!I21)+COUNTIF('Base Currency'!$H$2,"OMR")*('Don’t Delete'!$E$8*'Base Currency'!I21)+COUNTIF('Base Currency'!$H$2,"SAR")*('Don’t Delete'!$E$9*'Base Currency'!I21)+COUNTIF('Base Currency'!$H$2,"SGD")*('Don’t Delete'!$E$10*'Base Currency'!I21)</f>
        <v>30.632999999999996</v>
      </c>
      <c r="J22" s="65">
        <f>COUNTIF('Base Currency'!$H$2,"AED")*(1*'Base Currency'!J21)+COUNTIF('Base Currency'!$H$2,"INR")*('Don’t Delete'!$E$3*'Base Currency'!J21)+COUNTIF('Base Currency'!$H$2,"USD")*('Don’t Delete'!$E$4*'Base Currency'!J21)+COUNTIF('Base Currency'!$H$2,"CAD")*('Don’t Delete'!$E$5*'Base Currency'!J21)+COUNTIF('Base Currency'!$H$2,"GBP")*('Don’t Delete'!$E$6*'Base Currency'!J21)+COUNTIF('Base Currency'!$H$2,"EUR")*('Don’t Delete'!$E$7*'Base Currency'!J21)+COUNTIF('Base Currency'!$H$2,"OMR")*('Don’t Delete'!$E$8*'Base Currency'!J21)+COUNTIF('Base Currency'!$H$2,"SAR")*('Don’t Delete'!$E$9*'Base Currency'!J21)+COUNTIF('Base Currency'!$H$2,"SGD")*('Don’t Delete'!$E$10*'Base Currency'!J21)</f>
        <v>30.632999999999996</v>
      </c>
      <c r="K22" s="65">
        <f>COUNTIF('Base Currency'!$H$2,"AED")*(1*'Base Currency'!K21)+COUNTIF('Base Currency'!$H$2,"INR")*('Don’t Delete'!$E$3*'Base Currency'!K21)+COUNTIF('Base Currency'!$H$2,"USD")*('Don’t Delete'!$E$4*'Base Currency'!K21)+COUNTIF('Base Currency'!$H$2,"CAD")*('Don’t Delete'!$E$5*'Base Currency'!K21)+COUNTIF('Base Currency'!$H$2,"GBP")*('Don’t Delete'!$E$6*'Base Currency'!K21)+COUNTIF('Base Currency'!$H$2,"EUR")*('Don’t Delete'!$E$7*'Base Currency'!K21)+COUNTIF('Base Currency'!$H$2,"OMR")*('Don’t Delete'!$E$8*'Base Currency'!K21)+COUNTIF('Base Currency'!$H$2,"SAR")*('Don’t Delete'!$E$9*'Base Currency'!K21)+COUNTIF('Base Currency'!$H$2,"SGD")*('Don’t Delete'!$E$10*'Base Currency'!K21)</f>
        <v>30.632999999999996</v>
      </c>
      <c r="L22" s="65">
        <f>COUNTIF('Base Currency'!$H$2,"AED")*(1*'Base Currency'!L21)+COUNTIF('Base Currency'!$H$2,"INR")*('Don’t Delete'!$E$3*'Base Currency'!L21)+COUNTIF('Base Currency'!$H$2,"USD")*('Don’t Delete'!$E$4*'Base Currency'!L21)+COUNTIF('Base Currency'!$H$2,"CAD")*('Don’t Delete'!$E$5*'Base Currency'!L21)+COUNTIF('Base Currency'!$H$2,"GBP")*('Don’t Delete'!$E$6*'Base Currency'!L21)+COUNTIF('Base Currency'!$H$2,"EUR")*('Don’t Delete'!$E$7*'Base Currency'!L21)+COUNTIF('Base Currency'!$H$2,"OMR")*('Don’t Delete'!$E$8*'Base Currency'!L21)+COUNTIF('Base Currency'!$H$2,"SAR")*('Don’t Delete'!$E$9*'Base Currency'!L21)+COUNTIF('Base Currency'!$H$2,"SGD")*('Don’t Delete'!$E$10*'Base Currency'!L21)</f>
        <v>30.632999999999996</v>
      </c>
      <c r="M22" s="65">
        <f>COUNTIF('Base Currency'!$H$2,"AED")*(1*'Base Currency'!M21)+COUNTIF('Base Currency'!$H$2,"INR")*('Don’t Delete'!$E$3*'Base Currency'!M21)+COUNTIF('Base Currency'!$H$2,"USD")*('Don’t Delete'!$E$4*'Base Currency'!M21)+COUNTIF('Base Currency'!$H$2,"CAD")*('Don’t Delete'!$E$5*'Base Currency'!M21)+COUNTIF('Base Currency'!$H$2,"GBP")*('Don’t Delete'!$E$6*'Base Currency'!M21)+COUNTIF('Base Currency'!$H$2,"EUR")*('Don’t Delete'!$E$7*'Base Currency'!M21)+COUNTIF('Base Currency'!$H$2,"OMR")*('Don’t Delete'!$E$8*'Base Currency'!M21)+COUNTIF('Base Currency'!$H$2,"SAR")*('Don’t Delete'!$E$9*'Base Currency'!M21)+COUNTIF('Base Currency'!$H$2,"SGD")*('Don’t Delete'!$E$10*'Base Currency'!M21)</f>
        <v>30.632999999999996</v>
      </c>
      <c r="N22" s="64">
        <f t="shared" si="1"/>
        <v>367.59599999999983</v>
      </c>
    </row>
    <row r="23" spans="1:14" x14ac:dyDescent="0.2">
      <c r="A23" s="24" t="s">
        <v>16</v>
      </c>
      <c r="B23" s="65">
        <f>COUNTIF('Base Currency'!$H$2,"AED")*(1*'Base Currency'!B22)+COUNTIF('Base Currency'!$H$2,"INR")*('Don’t Delete'!$E$3*'Base Currency'!B22)+COUNTIF('Base Currency'!$H$2,"USD")*('Don’t Delete'!$E$4*'Base Currency'!B22)+COUNTIF('Base Currency'!$H$2,"CAD")*('Don’t Delete'!$E$5*'Base Currency'!B22)+COUNTIF('Base Currency'!$H$2,"GBP")*('Don’t Delete'!$E$6*'Base Currency'!B22)+COUNTIF('Base Currency'!$H$2,"EUR")*('Don’t Delete'!$E$7*'Base Currency'!B22)+COUNTIF('Base Currency'!$H$2,"OMR")*('Don’t Delete'!$E$8*'Base Currency'!B22)+COUNTIF('Base Currency'!$H$2,"SAR")*('Don’t Delete'!$E$9*'Base Currency'!B22)+COUNTIF('Base Currency'!$H$2,"SGD")*('Don’t Delete'!$E$10*'Base Currency'!B22)</f>
        <v>51.054999999999993</v>
      </c>
      <c r="C23" s="65">
        <f>COUNTIF('Base Currency'!$H$2,"AED")*(1*'Base Currency'!C22)+COUNTIF('Base Currency'!$H$2,"INR")*('Don’t Delete'!$E$3*'Base Currency'!C22)+COUNTIF('Base Currency'!$H$2,"USD")*('Don’t Delete'!$E$4*'Base Currency'!C22)+COUNTIF('Base Currency'!$H$2,"CAD")*('Don’t Delete'!$E$5*'Base Currency'!C22)+COUNTIF('Base Currency'!$H$2,"GBP")*('Don’t Delete'!$E$6*'Base Currency'!C22)+COUNTIF('Base Currency'!$H$2,"EUR")*('Don’t Delete'!$E$7*'Base Currency'!C22)+COUNTIF('Base Currency'!$H$2,"OMR")*('Don’t Delete'!$E$8*'Base Currency'!C22)+COUNTIF('Base Currency'!$H$2,"SAR")*('Don’t Delete'!$E$9*'Base Currency'!C22)+COUNTIF('Base Currency'!$H$2,"SGD")*('Don’t Delete'!$E$10*'Base Currency'!C22)</f>
        <v>51.054999999999993</v>
      </c>
      <c r="D23" s="65">
        <f>COUNTIF('Base Currency'!$H$2,"AED")*(1*'Base Currency'!D22)+COUNTIF('Base Currency'!$H$2,"INR")*('Don’t Delete'!$E$3*'Base Currency'!D22)+COUNTIF('Base Currency'!$H$2,"USD")*('Don’t Delete'!$E$4*'Base Currency'!D22)+COUNTIF('Base Currency'!$H$2,"CAD")*('Don’t Delete'!$E$5*'Base Currency'!D22)+COUNTIF('Base Currency'!$H$2,"GBP")*('Don’t Delete'!$E$6*'Base Currency'!D22)+COUNTIF('Base Currency'!$H$2,"EUR")*('Don’t Delete'!$E$7*'Base Currency'!D22)+COUNTIF('Base Currency'!$H$2,"OMR")*('Don’t Delete'!$E$8*'Base Currency'!D22)+COUNTIF('Base Currency'!$H$2,"SAR")*('Don’t Delete'!$E$9*'Base Currency'!D22)+COUNTIF('Base Currency'!$H$2,"SGD")*('Don’t Delete'!$E$10*'Base Currency'!D22)</f>
        <v>51.054999999999993</v>
      </c>
      <c r="E23" s="65">
        <f>COUNTIF('Base Currency'!$H$2,"AED")*(1*'Base Currency'!E22)+COUNTIF('Base Currency'!$H$2,"INR")*('Don’t Delete'!$E$3*'Base Currency'!E22)+COUNTIF('Base Currency'!$H$2,"USD")*('Don’t Delete'!$E$4*'Base Currency'!E22)+COUNTIF('Base Currency'!$H$2,"CAD")*('Don’t Delete'!$E$5*'Base Currency'!E22)+COUNTIF('Base Currency'!$H$2,"GBP")*('Don’t Delete'!$E$6*'Base Currency'!E22)+COUNTIF('Base Currency'!$H$2,"EUR")*('Don’t Delete'!$E$7*'Base Currency'!E22)+COUNTIF('Base Currency'!$H$2,"OMR")*('Don’t Delete'!$E$8*'Base Currency'!E22)+COUNTIF('Base Currency'!$H$2,"SAR")*('Don’t Delete'!$E$9*'Base Currency'!E22)+COUNTIF('Base Currency'!$H$2,"SGD")*('Don’t Delete'!$E$10*'Base Currency'!E22)</f>
        <v>51.054999999999993</v>
      </c>
      <c r="F23" s="65">
        <f>COUNTIF('Base Currency'!$H$2,"AED")*(1*'Base Currency'!F22)+COUNTIF('Base Currency'!$H$2,"INR")*('Don’t Delete'!$E$3*'Base Currency'!F22)+COUNTIF('Base Currency'!$H$2,"USD")*('Don’t Delete'!$E$4*'Base Currency'!F22)+COUNTIF('Base Currency'!$H$2,"CAD")*('Don’t Delete'!$E$5*'Base Currency'!F22)+COUNTIF('Base Currency'!$H$2,"GBP")*('Don’t Delete'!$E$6*'Base Currency'!F22)+COUNTIF('Base Currency'!$H$2,"EUR")*('Don’t Delete'!$E$7*'Base Currency'!F22)+COUNTIF('Base Currency'!$H$2,"OMR")*('Don’t Delete'!$E$8*'Base Currency'!F22)+COUNTIF('Base Currency'!$H$2,"SAR")*('Don’t Delete'!$E$9*'Base Currency'!F22)+COUNTIF('Base Currency'!$H$2,"SGD")*('Don’t Delete'!$E$10*'Base Currency'!F22)</f>
        <v>51.054999999999993</v>
      </c>
      <c r="G23" s="65">
        <f>COUNTIF('Base Currency'!$H$2,"AED")*(1*'Base Currency'!G22)+COUNTIF('Base Currency'!$H$2,"INR")*('Don’t Delete'!$E$3*'Base Currency'!G22)+COUNTIF('Base Currency'!$H$2,"USD")*('Don’t Delete'!$E$4*'Base Currency'!G22)+COUNTIF('Base Currency'!$H$2,"CAD")*('Don’t Delete'!$E$5*'Base Currency'!G22)+COUNTIF('Base Currency'!$H$2,"GBP")*('Don’t Delete'!$E$6*'Base Currency'!G22)+COUNTIF('Base Currency'!$H$2,"EUR")*('Don’t Delete'!$E$7*'Base Currency'!G22)+COUNTIF('Base Currency'!$H$2,"OMR")*('Don’t Delete'!$E$8*'Base Currency'!G22)+COUNTIF('Base Currency'!$H$2,"SAR")*('Don’t Delete'!$E$9*'Base Currency'!G22)+COUNTIF('Base Currency'!$H$2,"SGD")*('Don’t Delete'!$E$10*'Base Currency'!G22)</f>
        <v>51.054999999999993</v>
      </c>
      <c r="H23" s="65">
        <f>COUNTIF('Base Currency'!$H$2,"AED")*(1*'Base Currency'!H22)+COUNTIF('Base Currency'!$H$2,"INR")*('Don’t Delete'!$E$3*'Base Currency'!H22)+COUNTIF('Base Currency'!$H$2,"USD")*('Don’t Delete'!$E$4*'Base Currency'!H22)+COUNTIF('Base Currency'!$H$2,"CAD")*('Don’t Delete'!$E$5*'Base Currency'!H22)+COUNTIF('Base Currency'!$H$2,"GBP")*('Don’t Delete'!$E$6*'Base Currency'!H22)+COUNTIF('Base Currency'!$H$2,"EUR")*('Don’t Delete'!$E$7*'Base Currency'!H22)+COUNTIF('Base Currency'!$H$2,"OMR")*('Don’t Delete'!$E$8*'Base Currency'!H22)+COUNTIF('Base Currency'!$H$2,"SAR")*('Don’t Delete'!$E$9*'Base Currency'!H22)+COUNTIF('Base Currency'!$H$2,"SGD")*('Don’t Delete'!$E$10*'Base Currency'!H22)</f>
        <v>51.054999999999993</v>
      </c>
      <c r="I23" s="65">
        <f>COUNTIF('Base Currency'!$H$2,"AED")*(1*'Base Currency'!I22)+COUNTIF('Base Currency'!$H$2,"INR")*('Don’t Delete'!$E$3*'Base Currency'!I22)+COUNTIF('Base Currency'!$H$2,"USD")*('Don’t Delete'!$E$4*'Base Currency'!I22)+COUNTIF('Base Currency'!$H$2,"CAD")*('Don’t Delete'!$E$5*'Base Currency'!I22)+COUNTIF('Base Currency'!$H$2,"GBP")*('Don’t Delete'!$E$6*'Base Currency'!I22)+COUNTIF('Base Currency'!$H$2,"EUR")*('Don’t Delete'!$E$7*'Base Currency'!I22)+COUNTIF('Base Currency'!$H$2,"OMR")*('Don’t Delete'!$E$8*'Base Currency'!I22)+COUNTIF('Base Currency'!$H$2,"SAR")*('Don’t Delete'!$E$9*'Base Currency'!I22)+COUNTIF('Base Currency'!$H$2,"SGD")*('Don’t Delete'!$E$10*'Base Currency'!I22)</f>
        <v>51.054999999999993</v>
      </c>
      <c r="J23" s="65">
        <f>COUNTIF('Base Currency'!$H$2,"AED")*(1*'Base Currency'!J22)+COUNTIF('Base Currency'!$H$2,"INR")*('Don’t Delete'!$E$3*'Base Currency'!J22)+COUNTIF('Base Currency'!$H$2,"USD")*('Don’t Delete'!$E$4*'Base Currency'!J22)+COUNTIF('Base Currency'!$H$2,"CAD")*('Don’t Delete'!$E$5*'Base Currency'!J22)+COUNTIF('Base Currency'!$H$2,"GBP")*('Don’t Delete'!$E$6*'Base Currency'!J22)+COUNTIF('Base Currency'!$H$2,"EUR")*('Don’t Delete'!$E$7*'Base Currency'!J22)+COUNTIF('Base Currency'!$H$2,"OMR")*('Don’t Delete'!$E$8*'Base Currency'!J22)+COUNTIF('Base Currency'!$H$2,"SAR")*('Don’t Delete'!$E$9*'Base Currency'!J22)+COUNTIF('Base Currency'!$H$2,"SGD")*('Don’t Delete'!$E$10*'Base Currency'!J22)</f>
        <v>51.054999999999993</v>
      </c>
      <c r="K23" s="65">
        <f>COUNTIF('Base Currency'!$H$2,"AED")*(1*'Base Currency'!K22)+COUNTIF('Base Currency'!$H$2,"INR")*('Don’t Delete'!$E$3*'Base Currency'!K22)+COUNTIF('Base Currency'!$H$2,"USD")*('Don’t Delete'!$E$4*'Base Currency'!K22)+COUNTIF('Base Currency'!$H$2,"CAD")*('Don’t Delete'!$E$5*'Base Currency'!K22)+COUNTIF('Base Currency'!$H$2,"GBP")*('Don’t Delete'!$E$6*'Base Currency'!K22)+COUNTIF('Base Currency'!$H$2,"EUR")*('Don’t Delete'!$E$7*'Base Currency'!K22)+COUNTIF('Base Currency'!$H$2,"OMR")*('Don’t Delete'!$E$8*'Base Currency'!K22)+COUNTIF('Base Currency'!$H$2,"SAR")*('Don’t Delete'!$E$9*'Base Currency'!K22)+COUNTIF('Base Currency'!$H$2,"SGD")*('Don’t Delete'!$E$10*'Base Currency'!K22)</f>
        <v>51.054999999999993</v>
      </c>
      <c r="L23" s="65">
        <f>COUNTIF('Base Currency'!$H$2,"AED")*(1*'Base Currency'!L22)+COUNTIF('Base Currency'!$H$2,"INR")*('Don’t Delete'!$E$3*'Base Currency'!L22)+COUNTIF('Base Currency'!$H$2,"USD")*('Don’t Delete'!$E$4*'Base Currency'!L22)+COUNTIF('Base Currency'!$H$2,"CAD")*('Don’t Delete'!$E$5*'Base Currency'!L22)+COUNTIF('Base Currency'!$H$2,"GBP")*('Don’t Delete'!$E$6*'Base Currency'!L22)+COUNTIF('Base Currency'!$H$2,"EUR")*('Don’t Delete'!$E$7*'Base Currency'!L22)+COUNTIF('Base Currency'!$H$2,"OMR")*('Don’t Delete'!$E$8*'Base Currency'!L22)+COUNTIF('Base Currency'!$H$2,"SAR")*('Don’t Delete'!$E$9*'Base Currency'!L22)+COUNTIF('Base Currency'!$H$2,"SGD")*('Don’t Delete'!$E$10*'Base Currency'!L22)</f>
        <v>51.054999999999993</v>
      </c>
      <c r="M23" s="65">
        <f>COUNTIF('Base Currency'!$H$2,"AED")*(1*'Base Currency'!M22)+COUNTIF('Base Currency'!$H$2,"INR")*('Don’t Delete'!$E$3*'Base Currency'!M22)+COUNTIF('Base Currency'!$H$2,"USD")*('Don’t Delete'!$E$4*'Base Currency'!M22)+COUNTIF('Base Currency'!$H$2,"CAD")*('Don’t Delete'!$E$5*'Base Currency'!M22)+COUNTIF('Base Currency'!$H$2,"GBP")*('Don’t Delete'!$E$6*'Base Currency'!M22)+COUNTIF('Base Currency'!$H$2,"EUR")*('Don’t Delete'!$E$7*'Base Currency'!M22)+COUNTIF('Base Currency'!$H$2,"OMR")*('Don’t Delete'!$E$8*'Base Currency'!M22)+COUNTIF('Base Currency'!$H$2,"SAR")*('Don’t Delete'!$E$9*'Base Currency'!M22)+COUNTIF('Base Currency'!$H$2,"SGD")*('Don’t Delete'!$E$10*'Base Currency'!M22)</f>
        <v>51.054999999999993</v>
      </c>
      <c r="N23" s="64">
        <f t="shared" si="1"/>
        <v>612.66</v>
      </c>
    </row>
    <row r="24" spans="1:14" x14ac:dyDescent="0.2">
      <c r="A24" s="24" t="s">
        <v>17</v>
      </c>
      <c r="B24" s="65">
        <f>COUNTIF('Base Currency'!$H$2,"AED")*(1*'Base Currency'!B23)+COUNTIF('Base Currency'!$H$2,"INR")*('Don’t Delete'!$E$3*'Base Currency'!B23)+COUNTIF('Base Currency'!$H$2,"USD")*('Don’t Delete'!$E$4*'Base Currency'!B23)+COUNTIF('Base Currency'!$H$2,"CAD")*('Don’t Delete'!$E$5*'Base Currency'!B23)+COUNTIF('Base Currency'!$H$2,"GBP")*('Don’t Delete'!$E$6*'Base Currency'!B23)+COUNTIF('Base Currency'!$H$2,"EUR")*('Don’t Delete'!$E$7*'Base Currency'!B23)+COUNTIF('Base Currency'!$H$2,"OMR")*('Don’t Delete'!$E$8*'Base Currency'!B23)+COUNTIF('Base Currency'!$H$2,"SAR")*('Don’t Delete'!$E$9*'Base Currency'!B23)+COUNTIF('Base Currency'!$H$2,"SGD")*('Don’t Delete'!$E$10*'Base Currency'!B23)</f>
        <v>0</v>
      </c>
      <c r="C24" s="65">
        <f>COUNTIF('Base Currency'!$H$2,"AED")*(1*'Base Currency'!C23)+COUNTIF('Base Currency'!$H$2,"INR")*('Don’t Delete'!$E$3*'Base Currency'!C23)+COUNTIF('Base Currency'!$H$2,"USD")*('Don’t Delete'!$E$4*'Base Currency'!C23)+COUNTIF('Base Currency'!$H$2,"CAD")*('Don’t Delete'!$E$5*'Base Currency'!C23)+COUNTIF('Base Currency'!$H$2,"GBP")*('Don’t Delete'!$E$6*'Base Currency'!C23)+COUNTIF('Base Currency'!$H$2,"EUR")*('Don’t Delete'!$E$7*'Base Currency'!C23)+COUNTIF('Base Currency'!$H$2,"OMR")*('Don’t Delete'!$E$8*'Base Currency'!C23)+COUNTIF('Base Currency'!$H$2,"SAR")*('Don’t Delete'!$E$9*'Base Currency'!C23)+COUNTIF('Base Currency'!$H$2,"SGD")*('Don’t Delete'!$E$10*'Base Currency'!C23)</f>
        <v>0</v>
      </c>
      <c r="D24" s="65">
        <f>COUNTIF('Base Currency'!$H$2,"AED")*(1*'Base Currency'!D23)+COUNTIF('Base Currency'!$H$2,"INR")*('Don’t Delete'!$E$3*'Base Currency'!D23)+COUNTIF('Base Currency'!$H$2,"USD")*('Don’t Delete'!$E$4*'Base Currency'!D23)+COUNTIF('Base Currency'!$H$2,"CAD")*('Don’t Delete'!$E$5*'Base Currency'!D23)+COUNTIF('Base Currency'!$H$2,"GBP")*('Don’t Delete'!$E$6*'Base Currency'!D23)+COUNTIF('Base Currency'!$H$2,"EUR")*('Don’t Delete'!$E$7*'Base Currency'!D23)+COUNTIF('Base Currency'!$H$2,"OMR")*('Don’t Delete'!$E$8*'Base Currency'!D23)+COUNTIF('Base Currency'!$H$2,"SAR")*('Don’t Delete'!$E$9*'Base Currency'!D23)+COUNTIF('Base Currency'!$H$2,"SGD")*('Don’t Delete'!$E$10*'Base Currency'!D23)</f>
        <v>0</v>
      </c>
      <c r="E24" s="65">
        <f>COUNTIF('Base Currency'!$H$2,"AED")*(1*'Base Currency'!E23)+COUNTIF('Base Currency'!$H$2,"INR")*('Don’t Delete'!$E$3*'Base Currency'!E23)+COUNTIF('Base Currency'!$H$2,"USD")*('Don’t Delete'!$E$4*'Base Currency'!E23)+COUNTIF('Base Currency'!$H$2,"CAD")*('Don’t Delete'!$E$5*'Base Currency'!E23)+COUNTIF('Base Currency'!$H$2,"GBP")*('Don’t Delete'!$E$6*'Base Currency'!E23)+COUNTIF('Base Currency'!$H$2,"EUR")*('Don’t Delete'!$E$7*'Base Currency'!E23)+COUNTIF('Base Currency'!$H$2,"OMR")*('Don’t Delete'!$E$8*'Base Currency'!E23)+COUNTIF('Base Currency'!$H$2,"SAR")*('Don’t Delete'!$E$9*'Base Currency'!E23)+COUNTIF('Base Currency'!$H$2,"SGD")*('Don’t Delete'!$E$10*'Base Currency'!E23)</f>
        <v>0</v>
      </c>
      <c r="F24" s="65">
        <f>COUNTIF('Base Currency'!$H$2,"AED")*(1*'Base Currency'!F23)+COUNTIF('Base Currency'!$H$2,"INR")*('Don’t Delete'!$E$3*'Base Currency'!F23)+COUNTIF('Base Currency'!$H$2,"USD")*('Don’t Delete'!$E$4*'Base Currency'!F23)+COUNTIF('Base Currency'!$H$2,"CAD")*('Don’t Delete'!$E$5*'Base Currency'!F23)+COUNTIF('Base Currency'!$H$2,"GBP")*('Don’t Delete'!$E$6*'Base Currency'!F23)+COUNTIF('Base Currency'!$H$2,"EUR")*('Don’t Delete'!$E$7*'Base Currency'!F23)+COUNTIF('Base Currency'!$H$2,"OMR")*('Don’t Delete'!$E$8*'Base Currency'!F23)+COUNTIF('Base Currency'!$H$2,"SAR")*('Don’t Delete'!$E$9*'Base Currency'!F23)+COUNTIF('Base Currency'!$H$2,"SGD")*('Don’t Delete'!$E$10*'Base Currency'!F23)</f>
        <v>0</v>
      </c>
      <c r="G24" s="65">
        <f>COUNTIF('Base Currency'!$H$2,"AED")*(1*'Base Currency'!G23)+COUNTIF('Base Currency'!$H$2,"INR")*('Don’t Delete'!$E$3*'Base Currency'!G23)+COUNTIF('Base Currency'!$H$2,"USD")*('Don’t Delete'!$E$4*'Base Currency'!G23)+COUNTIF('Base Currency'!$H$2,"CAD")*('Don’t Delete'!$E$5*'Base Currency'!G23)+COUNTIF('Base Currency'!$H$2,"GBP")*('Don’t Delete'!$E$6*'Base Currency'!G23)+COUNTIF('Base Currency'!$H$2,"EUR")*('Don’t Delete'!$E$7*'Base Currency'!G23)+COUNTIF('Base Currency'!$H$2,"OMR")*('Don’t Delete'!$E$8*'Base Currency'!G23)+COUNTIF('Base Currency'!$H$2,"SAR")*('Don’t Delete'!$E$9*'Base Currency'!G23)+COUNTIF('Base Currency'!$H$2,"SGD")*('Don’t Delete'!$E$10*'Base Currency'!G23)</f>
        <v>0</v>
      </c>
      <c r="H24" s="65">
        <f>COUNTIF('Base Currency'!$H$2,"AED")*(1*'Base Currency'!H23)+COUNTIF('Base Currency'!$H$2,"INR")*('Don’t Delete'!$E$3*'Base Currency'!H23)+COUNTIF('Base Currency'!$H$2,"USD")*('Don’t Delete'!$E$4*'Base Currency'!H23)+COUNTIF('Base Currency'!$H$2,"CAD")*('Don’t Delete'!$E$5*'Base Currency'!H23)+COUNTIF('Base Currency'!$H$2,"GBP")*('Don’t Delete'!$E$6*'Base Currency'!H23)+COUNTIF('Base Currency'!$H$2,"EUR")*('Don’t Delete'!$E$7*'Base Currency'!H23)+COUNTIF('Base Currency'!$H$2,"OMR")*('Don’t Delete'!$E$8*'Base Currency'!H23)+COUNTIF('Base Currency'!$H$2,"SAR")*('Don’t Delete'!$E$9*'Base Currency'!H23)+COUNTIF('Base Currency'!$H$2,"SGD")*('Don’t Delete'!$E$10*'Base Currency'!H23)</f>
        <v>0</v>
      </c>
      <c r="I24" s="65">
        <f>COUNTIF('Base Currency'!$H$2,"AED")*(1*'Base Currency'!I23)+COUNTIF('Base Currency'!$H$2,"INR")*('Don’t Delete'!$E$3*'Base Currency'!I23)+COUNTIF('Base Currency'!$H$2,"USD")*('Don’t Delete'!$E$4*'Base Currency'!I23)+COUNTIF('Base Currency'!$H$2,"CAD")*('Don’t Delete'!$E$5*'Base Currency'!I23)+COUNTIF('Base Currency'!$H$2,"GBP")*('Don’t Delete'!$E$6*'Base Currency'!I23)+COUNTIF('Base Currency'!$H$2,"EUR")*('Don’t Delete'!$E$7*'Base Currency'!I23)+COUNTIF('Base Currency'!$H$2,"OMR")*('Don’t Delete'!$E$8*'Base Currency'!I23)+COUNTIF('Base Currency'!$H$2,"SAR")*('Don’t Delete'!$E$9*'Base Currency'!I23)+COUNTIF('Base Currency'!$H$2,"SGD")*('Don’t Delete'!$E$10*'Base Currency'!I23)</f>
        <v>0</v>
      </c>
      <c r="J24" s="65">
        <f>COUNTIF('Base Currency'!$H$2,"AED")*(1*'Base Currency'!J23)+COUNTIF('Base Currency'!$H$2,"INR")*('Don’t Delete'!$E$3*'Base Currency'!J23)+COUNTIF('Base Currency'!$H$2,"USD")*('Don’t Delete'!$E$4*'Base Currency'!J23)+COUNTIF('Base Currency'!$H$2,"CAD")*('Don’t Delete'!$E$5*'Base Currency'!J23)+COUNTIF('Base Currency'!$H$2,"GBP")*('Don’t Delete'!$E$6*'Base Currency'!J23)+COUNTIF('Base Currency'!$H$2,"EUR")*('Don’t Delete'!$E$7*'Base Currency'!J23)+COUNTIF('Base Currency'!$H$2,"OMR")*('Don’t Delete'!$E$8*'Base Currency'!J23)+COUNTIF('Base Currency'!$H$2,"SAR")*('Don’t Delete'!$E$9*'Base Currency'!J23)+COUNTIF('Base Currency'!$H$2,"SGD")*('Don’t Delete'!$E$10*'Base Currency'!J23)</f>
        <v>0</v>
      </c>
      <c r="K24" s="65">
        <f>COUNTIF('Base Currency'!$H$2,"AED")*(1*'Base Currency'!K23)+COUNTIF('Base Currency'!$H$2,"INR")*('Don’t Delete'!$E$3*'Base Currency'!K23)+COUNTIF('Base Currency'!$H$2,"USD")*('Don’t Delete'!$E$4*'Base Currency'!K23)+COUNTIF('Base Currency'!$H$2,"CAD")*('Don’t Delete'!$E$5*'Base Currency'!K23)+COUNTIF('Base Currency'!$H$2,"GBP")*('Don’t Delete'!$E$6*'Base Currency'!K23)+COUNTIF('Base Currency'!$H$2,"EUR")*('Don’t Delete'!$E$7*'Base Currency'!K23)+COUNTIF('Base Currency'!$H$2,"OMR")*('Don’t Delete'!$E$8*'Base Currency'!K23)+COUNTIF('Base Currency'!$H$2,"SAR")*('Don’t Delete'!$E$9*'Base Currency'!K23)+COUNTIF('Base Currency'!$H$2,"SGD")*('Don’t Delete'!$E$10*'Base Currency'!K23)</f>
        <v>0</v>
      </c>
      <c r="L24" s="65">
        <f>COUNTIF('Base Currency'!$H$2,"AED")*(1*'Base Currency'!L23)+COUNTIF('Base Currency'!$H$2,"INR")*('Don’t Delete'!$E$3*'Base Currency'!L23)+COUNTIF('Base Currency'!$H$2,"USD")*('Don’t Delete'!$E$4*'Base Currency'!L23)+COUNTIF('Base Currency'!$H$2,"CAD")*('Don’t Delete'!$E$5*'Base Currency'!L23)+COUNTIF('Base Currency'!$H$2,"GBP")*('Don’t Delete'!$E$6*'Base Currency'!L23)+COUNTIF('Base Currency'!$H$2,"EUR")*('Don’t Delete'!$E$7*'Base Currency'!L23)+COUNTIF('Base Currency'!$H$2,"OMR")*('Don’t Delete'!$E$8*'Base Currency'!L23)+COUNTIF('Base Currency'!$H$2,"SAR")*('Don’t Delete'!$E$9*'Base Currency'!L23)+COUNTIF('Base Currency'!$H$2,"SGD")*('Don’t Delete'!$E$10*'Base Currency'!L23)</f>
        <v>0</v>
      </c>
      <c r="M24" s="65">
        <f>COUNTIF('Base Currency'!$H$2,"AED")*(1*'Base Currency'!M23)+COUNTIF('Base Currency'!$H$2,"INR")*('Don’t Delete'!$E$3*'Base Currency'!M23)+COUNTIF('Base Currency'!$H$2,"USD")*('Don’t Delete'!$E$4*'Base Currency'!M23)+COUNTIF('Base Currency'!$H$2,"CAD")*('Don’t Delete'!$E$5*'Base Currency'!M23)+COUNTIF('Base Currency'!$H$2,"GBP")*('Don’t Delete'!$E$6*'Base Currency'!M23)+COUNTIF('Base Currency'!$H$2,"EUR")*('Don’t Delete'!$E$7*'Base Currency'!M23)+COUNTIF('Base Currency'!$H$2,"OMR")*('Don’t Delete'!$E$8*'Base Currency'!M23)+COUNTIF('Base Currency'!$H$2,"SAR")*('Don’t Delete'!$E$9*'Base Currency'!M23)+COUNTIF('Base Currency'!$H$2,"SGD")*('Don’t Delete'!$E$10*'Base Currency'!M23)</f>
        <v>0</v>
      </c>
      <c r="N24" s="64">
        <f t="shared" si="1"/>
        <v>0</v>
      </c>
    </row>
    <row r="25" spans="1:14" x14ac:dyDescent="0.2">
      <c r="A25" s="24" t="s">
        <v>18</v>
      </c>
      <c r="B25" s="65">
        <f>COUNTIF('Base Currency'!$H$2,"AED")*(1*'Base Currency'!B24)+COUNTIF('Base Currency'!$H$2,"INR")*('Don’t Delete'!$E$3*'Base Currency'!B24)+COUNTIF('Base Currency'!$H$2,"USD")*('Don’t Delete'!$E$4*'Base Currency'!B24)+COUNTIF('Base Currency'!$H$2,"CAD")*('Don’t Delete'!$E$5*'Base Currency'!B24)+COUNTIF('Base Currency'!$H$2,"GBP")*('Don’t Delete'!$E$6*'Base Currency'!B24)+COUNTIF('Base Currency'!$H$2,"EUR")*('Don’t Delete'!$E$7*'Base Currency'!B24)+COUNTIF('Base Currency'!$H$2,"OMR")*('Don’t Delete'!$E$8*'Base Currency'!B24)+COUNTIF('Base Currency'!$H$2,"SAR")*('Don’t Delete'!$E$9*'Base Currency'!B24)+COUNTIF('Base Currency'!$H$2,"SGD")*('Don’t Delete'!$E$10*'Base Currency'!B24)</f>
        <v>306.33</v>
      </c>
      <c r="C25" s="65">
        <f>COUNTIF('Base Currency'!$H$2,"AED")*(1*'Base Currency'!C24)+COUNTIF('Base Currency'!$H$2,"INR")*('Don’t Delete'!$E$3*'Base Currency'!C24)+COUNTIF('Base Currency'!$H$2,"USD")*('Don’t Delete'!$E$4*'Base Currency'!C24)+COUNTIF('Base Currency'!$H$2,"CAD")*('Don’t Delete'!$E$5*'Base Currency'!C24)+COUNTIF('Base Currency'!$H$2,"GBP")*('Don’t Delete'!$E$6*'Base Currency'!C24)+COUNTIF('Base Currency'!$H$2,"EUR")*('Don’t Delete'!$E$7*'Base Currency'!C24)+COUNTIF('Base Currency'!$H$2,"OMR")*('Don’t Delete'!$E$8*'Base Currency'!C24)+COUNTIF('Base Currency'!$H$2,"SAR")*('Don’t Delete'!$E$9*'Base Currency'!C24)+COUNTIF('Base Currency'!$H$2,"SGD")*('Don’t Delete'!$E$10*'Base Currency'!C24)</f>
        <v>306.33</v>
      </c>
      <c r="D25" s="65">
        <f>COUNTIF('Base Currency'!$H$2,"AED")*(1*'Base Currency'!D24)+COUNTIF('Base Currency'!$H$2,"INR")*('Don’t Delete'!$E$3*'Base Currency'!D24)+COUNTIF('Base Currency'!$H$2,"USD")*('Don’t Delete'!$E$4*'Base Currency'!D24)+COUNTIF('Base Currency'!$H$2,"CAD")*('Don’t Delete'!$E$5*'Base Currency'!D24)+COUNTIF('Base Currency'!$H$2,"GBP")*('Don’t Delete'!$E$6*'Base Currency'!D24)+COUNTIF('Base Currency'!$H$2,"EUR")*('Don’t Delete'!$E$7*'Base Currency'!D24)+COUNTIF('Base Currency'!$H$2,"OMR")*('Don’t Delete'!$E$8*'Base Currency'!D24)+COUNTIF('Base Currency'!$H$2,"SAR")*('Don’t Delete'!$E$9*'Base Currency'!D24)+COUNTIF('Base Currency'!$H$2,"SGD")*('Don’t Delete'!$E$10*'Base Currency'!D24)</f>
        <v>306.33</v>
      </c>
      <c r="E25" s="65">
        <f>COUNTIF('Base Currency'!$H$2,"AED")*(1*'Base Currency'!E24)+COUNTIF('Base Currency'!$H$2,"INR")*('Don’t Delete'!$E$3*'Base Currency'!E24)+COUNTIF('Base Currency'!$H$2,"USD")*('Don’t Delete'!$E$4*'Base Currency'!E24)+COUNTIF('Base Currency'!$H$2,"CAD")*('Don’t Delete'!$E$5*'Base Currency'!E24)+COUNTIF('Base Currency'!$H$2,"GBP")*('Don’t Delete'!$E$6*'Base Currency'!E24)+COUNTIF('Base Currency'!$H$2,"EUR")*('Don’t Delete'!$E$7*'Base Currency'!E24)+COUNTIF('Base Currency'!$H$2,"OMR")*('Don’t Delete'!$E$8*'Base Currency'!E24)+COUNTIF('Base Currency'!$H$2,"SAR")*('Don’t Delete'!$E$9*'Base Currency'!E24)+COUNTIF('Base Currency'!$H$2,"SGD")*('Don’t Delete'!$E$10*'Base Currency'!E24)</f>
        <v>306.33</v>
      </c>
      <c r="F25" s="65">
        <f>COUNTIF('Base Currency'!$H$2,"AED")*(1*'Base Currency'!F24)+COUNTIF('Base Currency'!$H$2,"INR")*('Don’t Delete'!$E$3*'Base Currency'!F24)+COUNTIF('Base Currency'!$H$2,"USD")*('Don’t Delete'!$E$4*'Base Currency'!F24)+COUNTIF('Base Currency'!$H$2,"CAD")*('Don’t Delete'!$E$5*'Base Currency'!F24)+COUNTIF('Base Currency'!$H$2,"GBP")*('Don’t Delete'!$E$6*'Base Currency'!F24)+COUNTIF('Base Currency'!$H$2,"EUR")*('Don’t Delete'!$E$7*'Base Currency'!F24)+COUNTIF('Base Currency'!$H$2,"OMR")*('Don’t Delete'!$E$8*'Base Currency'!F24)+COUNTIF('Base Currency'!$H$2,"SAR")*('Don’t Delete'!$E$9*'Base Currency'!F24)+COUNTIF('Base Currency'!$H$2,"SGD")*('Don’t Delete'!$E$10*'Base Currency'!F24)</f>
        <v>306.33</v>
      </c>
      <c r="G25" s="65">
        <f>COUNTIF('Base Currency'!$H$2,"AED")*(1*'Base Currency'!G24)+COUNTIF('Base Currency'!$H$2,"INR")*('Don’t Delete'!$E$3*'Base Currency'!G24)+COUNTIF('Base Currency'!$H$2,"USD")*('Don’t Delete'!$E$4*'Base Currency'!G24)+COUNTIF('Base Currency'!$H$2,"CAD")*('Don’t Delete'!$E$5*'Base Currency'!G24)+COUNTIF('Base Currency'!$H$2,"GBP")*('Don’t Delete'!$E$6*'Base Currency'!G24)+COUNTIF('Base Currency'!$H$2,"EUR")*('Don’t Delete'!$E$7*'Base Currency'!G24)+COUNTIF('Base Currency'!$H$2,"OMR")*('Don’t Delete'!$E$8*'Base Currency'!G24)+COUNTIF('Base Currency'!$H$2,"SAR")*('Don’t Delete'!$E$9*'Base Currency'!G24)+COUNTIF('Base Currency'!$H$2,"SGD")*('Don’t Delete'!$E$10*'Base Currency'!G24)</f>
        <v>306.33</v>
      </c>
      <c r="H25" s="65">
        <f>COUNTIF('Base Currency'!$H$2,"AED")*(1*'Base Currency'!H24)+COUNTIF('Base Currency'!$H$2,"INR")*('Don’t Delete'!$E$3*'Base Currency'!H24)+COUNTIF('Base Currency'!$H$2,"USD")*('Don’t Delete'!$E$4*'Base Currency'!H24)+COUNTIF('Base Currency'!$H$2,"CAD")*('Don’t Delete'!$E$5*'Base Currency'!H24)+COUNTIF('Base Currency'!$H$2,"GBP")*('Don’t Delete'!$E$6*'Base Currency'!H24)+COUNTIF('Base Currency'!$H$2,"EUR")*('Don’t Delete'!$E$7*'Base Currency'!H24)+COUNTIF('Base Currency'!$H$2,"OMR")*('Don’t Delete'!$E$8*'Base Currency'!H24)+COUNTIF('Base Currency'!$H$2,"SAR")*('Don’t Delete'!$E$9*'Base Currency'!H24)+COUNTIF('Base Currency'!$H$2,"SGD")*('Don’t Delete'!$E$10*'Base Currency'!H24)</f>
        <v>306.33</v>
      </c>
      <c r="I25" s="65">
        <f>COUNTIF('Base Currency'!$H$2,"AED")*(1*'Base Currency'!I24)+COUNTIF('Base Currency'!$H$2,"INR")*('Don’t Delete'!$E$3*'Base Currency'!I24)+COUNTIF('Base Currency'!$H$2,"USD")*('Don’t Delete'!$E$4*'Base Currency'!I24)+COUNTIF('Base Currency'!$H$2,"CAD")*('Don’t Delete'!$E$5*'Base Currency'!I24)+COUNTIF('Base Currency'!$H$2,"GBP")*('Don’t Delete'!$E$6*'Base Currency'!I24)+COUNTIF('Base Currency'!$H$2,"EUR")*('Don’t Delete'!$E$7*'Base Currency'!I24)+COUNTIF('Base Currency'!$H$2,"OMR")*('Don’t Delete'!$E$8*'Base Currency'!I24)+COUNTIF('Base Currency'!$H$2,"SAR")*('Don’t Delete'!$E$9*'Base Currency'!I24)+COUNTIF('Base Currency'!$H$2,"SGD")*('Don’t Delete'!$E$10*'Base Currency'!I24)</f>
        <v>306.33</v>
      </c>
      <c r="J25" s="65">
        <f>COUNTIF('Base Currency'!$H$2,"AED")*(1*'Base Currency'!J24)+COUNTIF('Base Currency'!$H$2,"INR")*('Don’t Delete'!$E$3*'Base Currency'!J24)+COUNTIF('Base Currency'!$H$2,"USD")*('Don’t Delete'!$E$4*'Base Currency'!J24)+COUNTIF('Base Currency'!$H$2,"CAD")*('Don’t Delete'!$E$5*'Base Currency'!J24)+COUNTIF('Base Currency'!$H$2,"GBP")*('Don’t Delete'!$E$6*'Base Currency'!J24)+COUNTIF('Base Currency'!$H$2,"EUR")*('Don’t Delete'!$E$7*'Base Currency'!J24)+COUNTIF('Base Currency'!$H$2,"OMR")*('Don’t Delete'!$E$8*'Base Currency'!J24)+COUNTIF('Base Currency'!$H$2,"SAR")*('Don’t Delete'!$E$9*'Base Currency'!J24)+COUNTIF('Base Currency'!$H$2,"SGD")*('Don’t Delete'!$E$10*'Base Currency'!J24)</f>
        <v>306.33</v>
      </c>
      <c r="K25" s="65">
        <f>COUNTIF('Base Currency'!$H$2,"AED")*(1*'Base Currency'!K24)+COUNTIF('Base Currency'!$H$2,"INR")*('Don’t Delete'!$E$3*'Base Currency'!K24)+COUNTIF('Base Currency'!$H$2,"USD")*('Don’t Delete'!$E$4*'Base Currency'!K24)+COUNTIF('Base Currency'!$H$2,"CAD")*('Don’t Delete'!$E$5*'Base Currency'!K24)+COUNTIF('Base Currency'!$H$2,"GBP")*('Don’t Delete'!$E$6*'Base Currency'!K24)+COUNTIF('Base Currency'!$H$2,"EUR")*('Don’t Delete'!$E$7*'Base Currency'!K24)+COUNTIF('Base Currency'!$H$2,"OMR")*('Don’t Delete'!$E$8*'Base Currency'!K24)+COUNTIF('Base Currency'!$H$2,"SAR")*('Don’t Delete'!$E$9*'Base Currency'!K24)+COUNTIF('Base Currency'!$H$2,"SGD")*('Don’t Delete'!$E$10*'Base Currency'!K24)</f>
        <v>306.33</v>
      </c>
      <c r="L25" s="65">
        <f>COUNTIF('Base Currency'!$H$2,"AED")*(1*'Base Currency'!L24)+COUNTIF('Base Currency'!$H$2,"INR")*('Don’t Delete'!$E$3*'Base Currency'!L24)+COUNTIF('Base Currency'!$H$2,"USD")*('Don’t Delete'!$E$4*'Base Currency'!L24)+COUNTIF('Base Currency'!$H$2,"CAD")*('Don’t Delete'!$E$5*'Base Currency'!L24)+COUNTIF('Base Currency'!$H$2,"GBP")*('Don’t Delete'!$E$6*'Base Currency'!L24)+COUNTIF('Base Currency'!$H$2,"EUR")*('Don’t Delete'!$E$7*'Base Currency'!L24)+COUNTIF('Base Currency'!$H$2,"OMR")*('Don’t Delete'!$E$8*'Base Currency'!L24)+COUNTIF('Base Currency'!$H$2,"SAR")*('Don’t Delete'!$E$9*'Base Currency'!L24)+COUNTIF('Base Currency'!$H$2,"SGD")*('Don’t Delete'!$E$10*'Base Currency'!L24)</f>
        <v>306.33</v>
      </c>
      <c r="M25" s="65">
        <f>COUNTIF('Base Currency'!$H$2,"AED")*(1*'Base Currency'!M24)+COUNTIF('Base Currency'!$H$2,"INR")*('Don’t Delete'!$E$3*'Base Currency'!M24)+COUNTIF('Base Currency'!$H$2,"USD")*('Don’t Delete'!$E$4*'Base Currency'!M24)+COUNTIF('Base Currency'!$H$2,"CAD")*('Don’t Delete'!$E$5*'Base Currency'!M24)+COUNTIF('Base Currency'!$H$2,"GBP")*('Don’t Delete'!$E$6*'Base Currency'!M24)+COUNTIF('Base Currency'!$H$2,"EUR")*('Don’t Delete'!$E$7*'Base Currency'!M24)+COUNTIF('Base Currency'!$H$2,"OMR")*('Don’t Delete'!$E$8*'Base Currency'!M24)+COUNTIF('Base Currency'!$H$2,"SAR")*('Don’t Delete'!$E$9*'Base Currency'!M24)+COUNTIF('Base Currency'!$H$2,"SGD")*('Don’t Delete'!$E$10*'Base Currency'!M24)</f>
        <v>306.33</v>
      </c>
      <c r="N25" s="64">
        <f t="shared" si="1"/>
        <v>3675.9599999999996</v>
      </c>
    </row>
    <row r="26" spans="1:14" x14ac:dyDescent="0.2">
      <c r="A26" s="24" t="s">
        <v>19</v>
      </c>
      <c r="B26" s="65">
        <f>COUNTIF('Base Currency'!$H$2,"AED")*(1*'Base Currency'!B25)+COUNTIF('Base Currency'!$H$2,"INR")*('Don’t Delete'!$E$3*'Base Currency'!B25)+COUNTIF('Base Currency'!$H$2,"USD")*('Don’t Delete'!$E$4*'Base Currency'!B25)+COUNTIF('Base Currency'!$H$2,"CAD")*('Don’t Delete'!$E$5*'Base Currency'!B25)+COUNTIF('Base Currency'!$H$2,"GBP")*('Don’t Delete'!$E$6*'Base Currency'!B25)+COUNTIF('Base Currency'!$H$2,"EUR")*('Don’t Delete'!$E$7*'Base Currency'!B25)+COUNTIF('Base Currency'!$H$2,"OMR")*('Don’t Delete'!$E$8*'Base Currency'!B25)+COUNTIF('Base Currency'!$H$2,"SAR")*('Don’t Delete'!$E$9*'Base Currency'!B25)+COUNTIF('Base Currency'!$H$2,"SGD")*('Don’t Delete'!$E$10*'Base Currency'!B25)</f>
        <v>0</v>
      </c>
      <c r="C26" s="65">
        <f>COUNTIF('Base Currency'!$H$2,"AED")*(1*'Base Currency'!C25)+COUNTIF('Base Currency'!$H$2,"INR")*('Don’t Delete'!$E$3*'Base Currency'!C25)+COUNTIF('Base Currency'!$H$2,"USD")*('Don’t Delete'!$E$4*'Base Currency'!C25)+COUNTIF('Base Currency'!$H$2,"CAD")*('Don’t Delete'!$E$5*'Base Currency'!C25)+COUNTIF('Base Currency'!$H$2,"GBP")*('Don’t Delete'!$E$6*'Base Currency'!C25)+COUNTIF('Base Currency'!$H$2,"EUR")*('Don’t Delete'!$E$7*'Base Currency'!C25)+COUNTIF('Base Currency'!$H$2,"OMR")*('Don’t Delete'!$E$8*'Base Currency'!C25)+COUNTIF('Base Currency'!$H$2,"SAR")*('Don’t Delete'!$E$9*'Base Currency'!C25)+COUNTIF('Base Currency'!$H$2,"SGD")*('Don’t Delete'!$E$10*'Base Currency'!C25)</f>
        <v>0</v>
      </c>
      <c r="D26" s="65">
        <f>COUNTIF('Base Currency'!$H$2,"AED")*(1*'Base Currency'!D25)+COUNTIF('Base Currency'!$H$2,"INR")*('Don’t Delete'!$E$3*'Base Currency'!D25)+COUNTIF('Base Currency'!$H$2,"USD")*('Don’t Delete'!$E$4*'Base Currency'!D25)+COUNTIF('Base Currency'!$H$2,"CAD")*('Don’t Delete'!$E$5*'Base Currency'!D25)+COUNTIF('Base Currency'!$H$2,"GBP")*('Don’t Delete'!$E$6*'Base Currency'!D25)+COUNTIF('Base Currency'!$H$2,"EUR")*('Don’t Delete'!$E$7*'Base Currency'!D25)+COUNTIF('Base Currency'!$H$2,"OMR")*('Don’t Delete'!$E$8*'Base Currency'!D25)+COUNTIF('Base Currency'!$H$2,"SAR")*('Don’t Delete'!$E$9*'Base Currency'!D25)+COUNTIF('Base Currency'!$H$2,"SGD")*('Don’t Delete'!$E$10*'Base Currency'!D25)</f>
        <v>0</v>
      </c>
      <c r="E26" s="65">
        <f>COUNTIF('Base Currency'!$H$2,"AED")*(1*'Base Currency'!E25)+COUNTIF('Base Currency'!$H$2,"INR")*('Don’t Delete'!$E$3*'Base Currency'!E25)+COUNTIF('Base Currency'!$H$2,"USD")*('Don’t Delete'!$E$4*'Base Currency'!E25)+COUNTIF('Base Currency'!$H$2,"CAD")*('Don’t Delete'!$E$5*'Base Currency'!E25)+COUNTIF('Base Currency'!$H$2,"GBP")*('Don’t Delete'!$E$6*'Base Currency'!E25)+COUNTIF('Base Currency'!$H$2,"EUR")*('Don’t Delete'!$E$7*'Base Currency'!E25)+COUNTIF('Base Currency'!$H$2,"OMR")*('Don’t Delete'!$E$8*'Base Currency'!E25)+COUNTIF('Base Currency'!$H$2,"SAR")*('Don’t Delete'!$E$9*'Base Currency'!E25)+COUNTIF('Base Currency'!$H$2,"SGD")*('Don’t Delete'!$E$10*'Base Currency'!E25)</f>
        <v>0</v>
      </c>
      <c r="F26" s="65">
        <f>COUNTIF('Base Currency'!$H$2,"AED")*(1*'Base Currency'!F25)+COUNTIF('Base Currency'!$H$2,"INR")*('Don’t Delete'!$E$3*'Base Currency'!F25)+COUNTIF('Base Currency'!$H$2,"USD")*('Don’t Delete'!$E$4*'Base Currency'!F25)+COUNTIF('Base Currency'!$H$2,"CAD")*('Don’t Delete'!$E$5*'Base Currency'!F25)+COUNTIF('Base Currency'!$H$2,"GBP")*('Don’t Delete'!$E$6*'Base Currency'!F25)+COUNTIF('Base Currency'!$H$2,"EUR")*('Don’t Delete'!$E$7*'Base Currency'!F25)+COUNTIF('Base Currency'!$H$2,"OMR")*('Don’t Delete'!$E$8*'Base Currency'!F25)+COUNTIF('Base Currency'!$H$2,"SAR")*('Don’t Delete'!$E$9*'Base Currency'!F25)+COUNTIF('Base Currency'!$H$2,"SGD")*('Don’t Delete'!$E$10*'Base Currency'!F25)</f>
        <v>0</v>
      </c>
      <c r="G26" s="65">
        <f>COUNTIF('Base Currency'!$H$2,"AED")*(1*'Base Currency'!G25)+COUNTIF('Base Currency'!$H$2,"INR")*('Don’t Delete'!$E$3*'Base Currency'!G25)+COUNTIF('Base Currency'!$H$2,"USD")*('Don’t Delete'!$E$4*'Base Currency'!G25)+COUNTIF('Base Currency'!$H$2,"CAD")*('Don’t Delete'!$E$5*'Base Currency'!G25)+COUNTIF('Base Currency'!$H$2,"GBP")*('Don’t Delete'!$E$6*'Base Currency'!G25)+COUNTIF('Base Currency'!$H$2,"EUR")*('Don’t Delete'!$E$7*'Base Currency'!G25)+COUNTIF('Base Currency'!$H$2,"OMR")*('Don’t Delete'!$E$8*'Base Currency'!G25)+COUNTIF('Base Currency'!$H$2,"SAR")*('Don’t Delete'!$E$9*'Base Currency'!G25)+COUNTIF('Base Currency'!$H$2,"SGD")*('Don’t Delete'!$E$10*'Base Currency'!G25)</f>
        <v>0</v>
      </c>
      <c r="H26" s="65">
        <f>COUNTIF('Base Currency'!$H$2,"AED")*(1*'Base Currency'!H25)+COUNTIF('Base Currency'!$H$2,"INR")*('Don’t Delete'!$E$3*'Base Currency'!H25)+COUNTIF('Base Currency'!$H$2,"USD")*('Don’t Delete'!$E$4*'Base Currency'!H25)+COUNTIF('Base Currency'!$H$2,"CAD")*('Don’t Delete'!$E$5*'Base Currency'!H25)+COUNTIF('Base Currency'!$H$2,"GBP")*('Don’t Delete'!$E$6*'Base Currency'!H25)+COUNTIF('Base Currency'!$H$2,"EUR")*('Don’t Delete'!$E$7*'Base Currency'!H25)+COUNTIF('Base Currency'!$H$2,"OMR")*('Don’t Delete'!$E$8*'Base Currency'!H25)+COUNTIF('Base Currency'!$H$2,"SAR")*('Don’t Delete'!$E$9*'Base Currency'!H25)+COUNTIF('Base Currency'!$H$2,"SGD")*('Don’t Delete'!$E$10*'Base Currency'!H25)</f>
        <v>0</v>
      </c>
      <c r="I26" s="65">
        <f>COUNTIF('Base Currency'!$H$2,"AED")*(1*'Base Currency'!I25)+COUNTIF('Base Currency'!$H$2,"INR")*('Don’t Delete'!$E$3*'Base Currency'!I25)+COUNTIF('Base Currency'!$H$2,"USD")*('Don’t Delete'!$E$4*'Base Currency'!I25)+COUNTIF('Base Currency'!$H$2,"CAD")*('Don’t Delete'!$E$5*'Base Currency'!I25)+COUNTIF('Base Currency'!$H$2,"GBP")*('Don’t Delete'!$E$6*'Base Currency'!I25)+COUNTIF('Base Currency'!$H$2,"EUR")*('Don’t Delete'!$E$7*'Base Currency'!I25)+COUNTIF('Base Currency'!$H$2,"OMR")*('Don’t Delete'!$E$8*'Base Currency'!I25)+COUNTIF('Base Currency'!$H$2,"SAR")*('Don’t Delete'!$E$9*'Base Currency'!I25)+COUNTIF('Base Currency'!$H$2,"SGD")*('Don’t Delete'!$E$10*'Base Currency'!I25)</f>
        <v>0</v>
      </c>
      <c r="J26" s="65">
        <f>COUNTIF('Base Currency'!$H$2,"AED")*(1*'Base Currency'!J25)+COUNTIF('Base Currency'!$H$2,"INR")*('Don’t Delete'!$E$3*'Base Currency'!J25)+COUNTIF('Base Currency'!$H$2,"USD")*('Don’t Delete'!$E$4*'Base Currency'!J25)+COUNTIF('Base Currency'!$H$2,"CAD")*('Don’t Delete'!$E$5*'Base Currency'!J25)+COUNTIF('Base Currency'!$H$2,"GBP")*('Don’t Delete'!$E$6*'Base Currency'!J25)+COUNTIF('Base Currency'!$H$2,"EUR")*('Don’t Delete'!$E$7*'Base Currency'!J25)+COUNTIF('Base Currency'!$H$2,"OMR")*('Don’t Delete'!$E$8*'Base Currency'!J25)+COUNTIF('Base Currency'!$H$2,"SAR")*('Don’t Delete'!$E$9*'Base Currency'!J25)+COUNTIF('Base Currency'!$H$2,"SGD")*('Don’t Delete'!$E$10*'Base Currency'!J25)</f>
        <v>0</v>
      </c>
      <c r="K26" s="65">
        <f>COUNTIF('Base Currency'!$H$2,"AED")*(1*'Base Currency'!K25)+COUNTIF('Base Currency'!$H$2,"INR")*('Don’t Delete'!$E$3*'Base Currency'!K25)+COUNTIF('Base Currency'!$H$2,"USD")*('Don’t Delete'!$E$4*'Base Currency'!K25)+COUNTIF('Base Currency'!$H$2,"CAD")*('Don’t Delete'!$E$5*'Base Currency'!K25)+COUNTIF('Base Currency'!$H$2,"GBP")*('Don’t Delete'!$E$6*'Base Currency'!K25)+COUNTIF('Base Currency'!$H$2,"EUR")*('Don’t Delete'!$E$7*'Base Currency'!K25)+COUNTIF('Base Currency'!$H$2,"OMR")*('Don’t Delete'!$E$8*'Base Currency'!K25)+COUNTIF('Base Currency'!$H$2,"SAR")*('Don’t Delete'!$E$9*'Base Currency'!K25)+COUNTIF('Base Currency'!$H$2,"SGD")*('Don’t Delete'!$E$10*'Base Currency'!K25)</f>
        <v>0</v>
      </c>
      <c r="L26" s="65">
        <f>COUNTIF('Base Currency'!$H$2,"AED")*(1*'Base Currency'!L25)+COUNTIF('Base Currency'!$H$2,"INR")*('Don’t Delete'!$E$3*'Base Currency'!L25)+COUNTIF('Base Currency'!$H$2,"USD")*('Don’t Delete'!$E$4*'Base Currency'!L25)+COUNTIF('Base Currency'!$H$2,"CAD")*('Don’t Delete'!$E$5*'Base Currency'!L25)+COUNTIF('Base Currency'!$H$2,"GBP")*('Don’t Delete'!$E$6*'Base Currency'!L25)+COUNTIF('Base Currency'!$H$2,"EUR")*('Don’t Delete'!$E$7*'Base Currency'!L25)+COUNTIF('Base Currency'!$H$2,"OMR")*('Don’t Delete'!$E$8*'Base Currency'!L25)+COUNTIF('Base Currency'!$H$2,"SAR")*('Don’t Delete'!$E$9*'Base Currency'!L25)+COUNTIF('Base Currency'!$H$2,"SGD")*('Don’t Delete'!$E$10*'Base Currency'!L25)</f>
        <v>0</v>
      </c>
      <c r="M26" s="65">
        <f>COUNTIF('Base Currency'!$H$2,"AED")*(1*'Base Currency'!M25)+COUNTIF('Base Currency'!$H$2,"INR")*('Don’t Delete'!$E$3*'Base Currency'!M25)+COUNTIF('Base Currency'!$H$2,"USD")*('Don’t Delete'!$E$4*'Base Currency'!M25)+COUNTIF('Base Currency'!$H$2,"CAD")*('Don’t Delete'!$E$5*'Base Currency'!M25)+COUNTIF('Base Currency'!$H$2,"GBP")*('Don’t Delete'!$E$6*'Base Currency'!M25)+COUNTIF('Base Currency'!$H$2,"EUR")*('Don’t Delete'!$E$7*'Base Currency'!M25)+COUNTIF('Base Currency'!$H$2,"OMR")*('Don’t Delete'!$E$8*'Base Currency'!M25)+COUNTIF('Base Currency'!$H$2,"SAR")*('Don’t Delete'!$E$9*'Base Currency'!M25)+COUNTIF('Base Currency'!$H$2,"SGD")*('Don’t Delete'!$E$10*'Base Currency'!M25)</f>
        <v>0</v>
      </c>
      <c r="N26" s="64">
        <f t="shared" si="1"/>
        <v>0</v>
      </c>
    </row>
    <row r="27" spans="1:14" x14ac:dyDescent="0.2">
      <c r="A27" s="24" t="s">
        <v>20</v>
      </c>
      <c r="B27" s="65">
        <f>COUNTIF('Base Currency'!$H$2,"AED")*(1*'Base Currency'!B26)+COUNTIF('Base Currency'!$H$2,"INR")*('Don’t Delete'!$E$3*'Base Currency'!B26)+COUNTIF('Base Currency'!$H$2,"USD")*('Don’t Delete'!$E$4*'Base Currency'!B26)+COUNTIF('Base Currency'!$H$2,"CAD")*('Don’t Delete'!$E$5*'Base Currency'!B26)+COUNTIF('Base Currency'!$H$2,"GBP")*('Don’t Delete'!$E$6*'Base Currency'!B26)+COUNTIF('Base Currency'!$H$2,"EUR")*('Don’t Delete'!$E$7*'Base Currency'!B26)+COUNTIF('Base Currency'!$H$2,"OMR")*('Don’t Delete'!$E$8*'Base Currency'!B26)+COUNTIF('Base Currency'!$H$2,"SAR")*('Don’t Delete'!$E$9*'Base Currency'!B26)+COUNTIF('Base Currency'!$H$2,"SGD")*('Don’t Delete'!$E$10*'Base Currency'!B26)</f>
        <v>0</v>
      </c>
      <c r="C27" s="65">
        <f>COUNTIF('Base Currency'!$H$2,"AED")*(1*'Base Currency'!C26)+COUNTIF('Base Currency'!$H$2,"INR")*('Don’t Delete'!$E$3*'Base Currency'!C26)+COUNTIF('Base Currency'!$H$2,"USD")*('Don’t Delete'!$E$4*'Base Currency'!C26)+COUNTIF('Base Currency'!$H$2,"CAD")*('Don’t Delete'!$E$5*'Base Currency'!C26)+COUNTIF('Base Currency'!$H$2,"GBP")*('Don’t Delete'!$E$6*'Base Currency'!C26)+COUNTIF('Base Currency'!$H$2,"EUR")*('Don’t Delete'!$E$7*'Base Currency'!C26)+COUNTIF('Base Currency'!$H$2,"OMR")*('Don’t Delete'!$E$8*'Base Currency'!C26)+COUNTIF('Base Currency'!$H$2,"SAR")*('Don’t Delete'!$E$9*'Base Currency'!C26)+COUNTIF('Base Currency'!$H$2,"SGD")*('Don’t Delete'!$E$10*'Base Currency'!C26)</f>
        <v>0</v>
      </c>
      <c r="D27" s="65">
        <f>COUNTIF('Base Currency'!$H$2,"AED")*(1*'Base Currency'!D26)+COUNTIF('Base Currency'!$H$2,"INR")*('Don’t Delete'!$E$3*'Base Currency'!D26)+COUNTIF('Base Currency'!$H$2,"USD")*('Don’t Delete'!$E$4*'Base Currency'!D26)+COUNTIF('Base Currency'!$H$2,"CAD")*('Don’t Delete'!$E$5*'Base Currency'!D26)+COUNTIF('Base Currency'!$H$2,"GBP")*('Don’t Delete'!$E$6*'Base Currency'!D26)+COUNTIF('Base Currency'!$H$2,"EUR")*('Don’t Delete'!$E$7*'Base Currency'!D26)+COUNTIF('Base Currency'!$H$2,"OMR")*('Don’t Delete'!$E$8*'Base Currency'!D26)+COUNTIF('Base Currency'!$H$2,"SAR")*('Don’t Delete'!$E$9*'Base Currency'!D26)+COUNTIF('Base Currency'!$H$2,"SGD")*('Don’t Delete'!$E$10*'Base Currency'!D26)</f>
        <v>0</v>
      </c>
      <c r="E27" s="65">
        <f>COUNTIF('Base Currency'!$H$2,"AED")*(1*'Base Currency'!E26)+COUNTIF('Base Currency'!$H$2,"INR")*('Don’t Delete'!$E$3*'Base Currency'!E26)+COUNTIF('Base Currency'!$H$2,"USD")*('Don’t Delete'!$E$4*'Base Currency'!E26)+COUNTIF('Base Currency'!$H$2,"CAD")*('Don’t Delete'!$E$5*'Base Currency'!E26)+COUNTIF('Base Currency'!$H$2,"GBP")*('Don’t Delete'!$E$6*'Base Currency'!E26)+COUNTIF('Base Currency'!$H$2,"EUR")*('Don’t Delete'!$E$7*'Base Currency'!E26)+COUNTIF('Base Currency'!$H$2,"OMR")*('Don’t Delete'!$E$8*'Base Currency'!E26)+COUNTIF('Base Currency'!$H$2,"SAR")*('Don’t Delete'!$E$9*'Base Currency'!E26)+COUNTIF('Base Currency'!$H$2,"SGD")*('Don’t Delete'!$E$10*'Base Currency'!E26)</f>
        <v>0</v>
      </c>
      <c r="F27" s="65">
        <f>COUNTIF('Base Currency'!$H$2,"AED")*(1*'Base Currency'!F26)+COUNTIF('Base Currency'!$H$2,"INR")*('Don’t Delete'!$E$3*'Base Currency'!F26)+COUNTIF('Base Currency'!$H$2,"USD")*('Don’t Delete'!$E$4*'Base Currency'!F26)+COUNTIF('Base Currency'!$H$2,"CAD")*('Don’t Delete'!$E$5*'Base Currency'!F26)+COUNTIF('Base Currency'!$H$2,"GBP")*('Don’t Delete'!$E$6*'Base Currency'!F26)+COUNTIF('Base Currency'!$H$2,"EUR")*('Don’t Delete'!$E$7*'Base Currency'!F26)+COUNTIF('Base Currency'!$H$2,"OMR")*('Don’t Delete'!$E$8*'Base Currency'!F26)+COUNTIF('Base Currency'!$H$2,"SAR")*('Don’t Delete'!$E$9*'Base Currency'!F26)+COUNTIF('Base Currency'!$H$2,"SGD")*('Don’t Delete'!$E$10*'Base Currency'!F26)</f>
        <v>0</v>
      </c>
      <c r="G27" s="65">
        <f>COUNTIF('Base Currency'!$H$2,"AED")*(1*'Base Currency'!G26)+COUNTIF('Base Currency'!$H$2,"INR")*('Don’t Delete'!$E$3*'Base Currency'!G26)+COUNTIF('Base Currency'!$H$2,"USD")*('Don’t Delete'!$E$4*'Base Currency'!G26)+COUNTIF('Base Currency'!$H$2,"CAD")*('Don’t Delete'!$E$5*'Base Currency'!G26)+COUNTIF('Base Currency'!$H$2,"GBP")*('Don’t Delete'!$E$6*'Base Currency'!G26)+COUNTIF('Base Currency'!$H$2,"EUR")*('Don’t Delete'!$E$7*'Base Currency'!G26)+COUNTIF('Base Currency'!$H$2,"OMR")*('Don’t Delete'!$E$8*'Base Currency'!G26)+COUNTIF('Base Currency'!$H$2,"SAR")*('Don’t Delete'!$E$9*'Base Currency'!G26)+COUNTIF('Base Currency'!$H$2,"SGD")*('Don’t Delete'!$E$10*'Base Currency'!G26)</f>
        <v>0</v>
      </c>
      <c r="H27" s="65">
        <f>COUNTIF('Base Currency'!$H$2,"AED")*(1*'Base Currency'!H26)+COUNTIF('Base Currency'!$H$2,"INR")*('Don’t Delete'!$E$3*'Base Currency'!H26)+COUNTIF('Base Currency'!$H$2,"USD")*('Don’t Delete'!$E$4*'Base Currency'!H26)+COUNTIF('Base Currency'!$H$2,"CAD")*('Don’t Delete'!$E$5*'Base Currency'!H26)+COUNTIF('Base Currency'!$H$2,"GBP")*('Don’t Delete'!$E$6*'Base Currency'!H26)+COUNTIF('Base Currency'!$H$2,"EUR")*('Don’t Delete'!$E$7*'Base Currency'!H26)+COUNTIF('Base Currency'!$H$2,"OMR")*('Don’t Delete'!$E$8*'Base Currency'!H26)+COUNTIF('Base Currency'!$H$2,"SAR")*('Don’t Delete'!$E$9*'Base Currency'!H26)+COUNTIF('Base Currency'!$H$2,"SGD")*('Don’t Delete'!$E$10*'Base Currency'!H26)</f>
        <v>0</v>
      </c>
      <c r="I27" s="65">
        <f>COUNTIF('Base Currency'!$H$2,"AED")*(1*'Base Currency'!I26)+COUNTIF('Base Currency'!$H$2,"INR")*('Don’t Delete'!$E$3*'Base Currency'!I26)+COUNTIF('Base Currency'!$H$2,"USD")*('Don’t Delete'!$E$4*'Base Currency'!I26)+COUNTIF('Base Currency'!$H$2,"CAD")*('Don’t Delete'!$E$5*'Base Currency'!I26)+COUNTIF('Base Currency'!$H$2,"GBP")*('Don’t Delete'!$E$6*'Base Currency'!I26)+COUNTIF('Base Currency'!$H$2,"EUR")*('Don’t Delete'!$E$7*'Base Currency'!I26)+COUNTIF('Base Currency'!$H$2,"OMR")*('Don’t Delete'!$E$8*'Base Currency'!I26)+COUNTIF('Base Currency'!$H$2,"SAR")*('Don’t Delete'!$E$9*'Base Currency'!I26)+COUNTIF('Base Currency'!$H$2,"SGD")*('Don’t Delete'!$E$10*'Base Currency'!I26)</f>
        <v>0</v>
      </c>
      <c r="J27" s="65">
        <f>COUNTIF('Base Currency'!$H$2,"AED")*(1*'Base Currency'!J26)+COUNTIF('Base Currency'!$H$2,"INR")*('Don’t Delete'!$E$3*'Base Currency'!J26)+COUNTIF('Base Currency'!$H$2,"USD")*('Don’t Delete'!$E$4*'Base Currency'!J26)+COUNTIF('Base Currency'!$H$2,"CAD")*('Don’t Delete'!$E$5*'Base Currency'!J26)+COUNTIF('Base Currency'!$H$2,"GBP")*('Don’t Delete'!$E$6*'Base Currency'!J26)+COUNTIF('Base Currency'!$H$2,"EUR")*('Don’t Delete'!$E$7*'Base Currency'!J26)+COUNTIF('Base Currency'!$H$2,"OMR")*('Don’t Delete'!$E$8*'Base Currency'!J26)+COUNTIF('Base Currency'!$H$2,"SAR")*('Don’t Delete'!$E$9*'Base Currency'!J26)+COUNTIF('Base Currency'!$H$2,"SGD")*('Don’t Delete'!$E$10*'Base Currency'!J26)</f>
        <v>0</v>
      </c>
      <c r="K27" s="65">
        <f>COUNTIF('Base Currency'!$H$2,"AED")*(1*'Base Currency'!K26)+COUNTIF('Base Currency'!$H$2,"INR")*('Don’t Delete'!$E$3*'Base Currency'!K26)+COUNTIF('Base Currency'!$H$2,"USD")*('Don’t Delete'!$E$4*'Base Currency'!K26)+COUNTIF('Base Currency'!$H$2,"CAD")*('Don’t Delete'!$E$5*'Base Currency'!K26)+COUNTIF('Base Currency'!$H$2,"GBP")*('Don’t Delete'!$E$6*'Base Currency'!K26)+COUNTIF('Base Currency'!$H$2,"EUR")*('Don’t Delete'!$E$7*'Base Currency'!K26)+COUNTIF('Base Currency'!$H$2,"OMR")*('Don’t Delete'!$E$8*'Base Currency'!K26)+COUNTIF('Base Currency'!$H$2,"SAR")*('Don’t Delete'!$E$9*'Base Currency'!K26)+COUNTIF('Base Currency'!$H$2,"SGD")*('Don’t Delete'!$E$10*'Base Currency'!K26)</f>
        <v>0</v>
      </c>
      <c r="L27" s="65">
        <f>COUNTIF('Base Currency'!$H$2,"AED")*(1*'Base Currency'!L26)+COUNTIF('Base Currency'!$H$2,"INR")*('Don’t Delete'!$E$3*'Base Currency'!L26)+COUNTIF('Base Currency'!$H$2,"USD")*('Don’t Delete'!$E$4*'Base Currency'!L26)+COUNTIF('Base Currency'!$H$2,"CAD")*('Don’t Delete'!$E$5*'Base Currency'!L26)+COUNTIF('Base Currency'!$H$2,"GBP")*('Don’t Delete'!$E$6*'Base Currency'!L26)+COUNTIF('Base Currency'!$H$2,"EUR")*('Don’t Delete'!$E$7*'Base Currency'!L26)+COUNTIF('Base Currency'!$H$2,"OMR")*('Don’t Delete'!$E$8*'Base Currency'!L26)+COUNTIF('Base Currency'!$H$2,"SAR")*('Don’t Delete'!$E$9*'Base Currency'!L26)+COUNTIF('Base Currency'!$H$2,"SGD")*('Don’t Delete'!$E$10*'Base Currency'!L26)</f>
        <v>0</v>
      </c>
      <c r="M27" s="65">
        <f>COUNTIF('Base Currency'!$H$2,"AED")*(1*'Base Currency'!M26)+COUNTIF('Base Currency'!$H$2,"INR")*('Don’t Delete'!$E$3*'Base Currency'!M26)+COUNTIF('Base Currency'!$H$2,"USD")*('Don’t Delete'!$E$4*'Base Currency'!M26)+COUNTIF('Base Currency'!$H$2,"CAD")*('Don’t Delete'!$E$5*'Base Currency'!M26)+COUNTIF('Base Currency'!$H$2,"GBP")*('Don’t Delete'!$E$6*'Base Currency'!M26)+COUNTIF('Base Currency'!$H$2,"EUR")*('Don’t Delete'!$E$7*'Base Currency'!M26)+COUNTIF('Base Currency'!$H$2,"OMR")*('Don’t Delete'!$E$8*'Base Currency'!M26)+COUNTIF('Base Currency'!$H$2,"SAR")*('Don’t Delete'!$E$9*'Base Currency'!M26)+COUNTIF('Base Currency'!$H$2,"SGD")*('Don’t Delete'!$E$10*'Base Currency'!M26)</f>
        <v>0</v>
      </c>
      <c r="N27" s="64">
        <f t="shared" si="1"/>
        <v>0</v>
      </c>
    </row>
    <row r="28" spans="1:14" x14ac:dyDescent="0.2">
      <c r="A28" s="24" t="s">
        <v>21</v>
      </c>
      <c r="B28" s="65">
        <f>COUNTIF('Base Currency'!$H$2,"AED")*(1*'Base Currency'!B27)+COUNTIF('Base Currency'!$H$2,"INR")*('Don’t Delete'!$E$3*'Base Currency'!B27)+COUNTIF('Base Currency'!$H$2,"USD")*('Don’t Delete'!$E$4*'Base Currency'!B27)+COUNTIF('Base Currency'!$H$2,"CAD")*('Don’t Delete'!$E$5*'Base Currency'!B27)+COUNTIF('Base Currency'!$H$2,"GBP")*('Don’t Delete'!$E$6*'Base Currency'!B27)+COUNTIF('Base Currency'!$H$2,"EUR")*('Don’t Delete'!$E$7*'Base Currency'!B27)+COUNTIF('Base Currency'!$H$2,"OMR")*('Don’t Delete'!$E$8*'Base Currency'!B27)+COUNTIF('Base Currency'!$H$2,"SAR")*('Don’t Delete'!$E$9*'Base Currency'!B27)+COUNTIF('Base Currency'!$H$2,"SGD")*('Don’t Delete'!$E$10*'Base Currency'!B27)</f>
        <v>0</v>
      </c>
      <c r="C28" s="65">
        <f>COUNTIF('Base Currency'!$H$2,"AED")*(1*'Base Currency'!C27)+COUNTIF('Base Currency'!$H$2,"INR")*('Don’t Delete'!$E$3*'Base Currency'!C27)+COUNTIF('Base Currency'!$H$2,"USD")*('Don’t Delete'!$E$4*'Base Currency'!C27)+COUNTIF('Base Currency'!$H$2,"CAD")*('Don’t Delete'!$E$5*'Base Currency'!C27)+COUNTIF('Base Currency'!$H$2,"GBP")*('Don’t Delete'!$E$6*'Base Currency'!C27)+COUNTIF('Base Currency'!$H$2,"EUR")*('Don’t Delete'!$E$7*'Base Currency'!C27)+COUNTIF('Base Currency'!$H$2,"OMR")*('Don’t Delete'!$E$8*'Base Currency'!C27)+COUNTIF('Base Currency'!$H$2,"SAR")*('Don’t Delete'!$E$9*'Base Currency'!C27)+COUNTIF('Base Currency'!$H$2,"SGD")*('Don’t Delete'!$E$10*'Base Currency'!C27)</f>
        <v>0</v>
      </c>
      <c r="D28" s="65">
        <f>COUNTIF('Base Currency'!$H$2,"AED")*(1*'Base Currency'!D27)+COUNTIF('Base Currency'!$H$2,"INR")*('Don’t Delete'!$E$3*'Base Currency'!D27)+COUNTIF('Base Currency'!$H$2,"USD")*('Don’t Delete'!$E$4*'Base Currency'!D27)+COUNTIF('Base Currency'!$H$2,"CAD")*('Don’t Delete'!$E$5*'Base Currency'!D27)+COUNTIF('Base Currency'!$H$2,"GBP")*('Don’t Delete'!$E$6*'Base Currency'!D27)+COUNTIF('Base Currency'!$H$2,"EUR")*('Don’t Delete'!$E$7*'Base Currency'!D27)+COUNTIF('Base Currency'!$H$2,"OMR")*('Don’t Delete'!$E$8*'Base Currency'!D27)+COUNTIF('Base Currency'!$H$2,"SAR")*('Don’t Delete'!$E$9*'Base Currency'!D27)+COUNTIF('Base Currency'!$H$2,"SGD")*('Don’t Delete'!$E$10*'Base Currency'!D27)</f>
        <v>0</v>
      </c>
      <c r="E28" s="65">
        <f>COUNTIF('Base Currency'!$H$2,"AED")*(1*'Base Currency'!E27)+COUNTIF('Base Currency'!$H$2,"INR")*('Don’t Delete'!$E$3*'Base Currency'!E27)+COUNTIF('Base Currency'!$H$2,"USD")*('Don’t Delete'!$E$4*'Base Currency'!E27)+COUNTIF('Base Currency'!$H$2,"CAD")*('Don’t Delete'!$E$5*'Base Currency'!E27)+COUNTIF('Base Currency'!$H$2,"GBP")*('Don’t Delete'!$E$6*'Base Currency'!E27)+COUNTIF('Base Currency'!$H$2,"EUR")*('Don’t Delete'!$E$7*'Base Currency'!E27)+COUNTIF('Base Currency'!$H$2,"OMR")*('Don’t Delete'!$E$8*'Base Currency'!E27)+COUNTIF('Base Currency'!$H$2,"SAR")*('Don’t Delete'!$E$9*'Base Currency'!E27)+COUNTIF('Base Currency'!$H$2,"SGD")*('Don’t Delete'!$E$10*'Base Currency'!E27)</f>
        <v>0</v>
      </c>
      <c r="F28" s="65">
        <f>COUNTIF('Base Currency'!$H$2,"AED")*(1*'Base Currency'!F27)+COUNTIF('Base Currency'!$H$2,"INR")*('Don’t Delete'!$E$3*'Base Currency'!F27)+COUNTIF('Base Currency'!$H$2,"USD")*('Don’t Delete'!$E$4*'Base Currency'!F27)+COUNTIF('Base Currency'!$H$2,"CAD")*('Don’t Delete'!$E$5*'Base Currency'!F27)+COUNTIF('Base Currency'!$H$2,"GBP")*('Don’t Delete'!$E$6*'Base Currency'!F27)+COUNTIF('Base Currency'!$H$2,"EUR")*('Don’t Delete'!$E$7*'Base Currency'!F27)+COUNTIF('Base Currency'!$H$2,"OMR")*('Don’t Delete'!$E$8*'Base Currency'!F27)+COUNTIF('Base Currency'!$H$2,"SAR")*('Don’t Delete'!$E$9*'Base Currency'!F27)+COUNTIF('Base Currency'!$H$2,"SGD")*('Don’t Delete'!$E$10*'Base Currency'!F27)</f>
        <v>0</v>
      </c>
      <c r="G28" s="65">
        <f>COUNTIF('Base Currency'!$H$2,"AED")*(1*'Base Currency'!G27)+COUNTIF('Base Currency'!$H$2,"INR")*('Don’t Delete'!$E$3*'Base Currency'!G27)+COUNTIF('Base Currency'!$H$2,"USD")*('Don’t Delete'!$E$4*'Base Currency'!G27)+COUNTIF('Base Currency'!$H$2,"CAD")*('Don’t Delete'!$E$5*'Base Currency'!G27)+COUNTIF('Base Currency'!$H$2,"GBP")*('Don’t Delete'!$E$6*'Base Currency'!G27)+COUNTIF('Base Currency'!$H$2,"EUR")*('Don’t Delete'!$E$7*'Base Currency'!G27)+COUNTIF('Base Currency'!$H$2,"OMR")*('Don’t Delete'!$E$8*'Base Currency'!G27)+COUNTIF('Base Currency'!$H$2,"SAR")*('Don’t Delete'!$E$9*'Base Currency'!G27)+COUNTIF('Base Currency'!$H$2,"SGD")*('Don’t Delete'!$E$10*'Base Currency'!G27)</f>
        <v>0</v>
      </c>
      <c r="H28" s="65">
        <f>COUNTIF('Base Currency'!$H$2,"AED")*(1*'Base Currency'!H27)+COUNTIF('Base Currency'!$H$2,"INR")*('Don’t Delete'!$E$3*'Base Currency'!H27)+COUNTIF('Base Currency'!$H$2,"USD")*('Don’t Delete'!$E$4*'Base Currency'!H27)+COUNTIF('Base Currency'!$H$2,"CAD")*('Don’t Delete'!$E$5*'Base Currency'!H27)+COUNTIF('Base Currency'!$H$2,"GBP")*('Don’t Delete'!$E$6*'Base Currency'!H27)+COUNTIF('Base Currency'!$H$2,"EUR")*('Don’t Delete'!$E$7*'Base Currency'!H27)+COUNTIF('Base Currency'!$H$2,"OMR")*('Don’t Delete'!$E$8*'Base Currency'!H27)+COUNTIF('Base Currency'!$H$2,"SAR")*('Don’t Delete'!$E$9*'Base Currency'!H27)+COUNTIF('Base Currency'!$H$2,"SGD")*('Don’t Delete'!$E$10*'Base Currency'!H27)</f>
        <v>0</v>
      </c>
      <c r="I28" s="65">
        <f>COUNTIF('Base Currency'!$H$2,"AED")*(1*'Base Currency'!I27)+COUNTIF('Base Currency'!$H$2,"INR")*('Don’t Delete'!$E$3*'Base Currency'!I27)+COUNTIF('Base Currency'!$H$2,"USD")*('Don’t Delete'!$E$4*'Base Currency'!I27)+COUNTIF('Base Currency'!$H$2,"CAD")*('Don’t Delete'!$E$5*'Base Currency'!I27)+COUNTIF('Base Currency'!$H$2,"GBP")*('Don’t Delete'!$E$6*'Base Currency'!I27)+COUNTIF('Base Currency'!$H$2,"EUR")*('Don’t Delete'!$E$7*'Base Currency'!I27)+COUNTIF('Base Currency'!$H$2,"OMR")*('Don’t Delete'!$E$8*'Base Currency'!I27)+COUNTIF('Base Currency'!$H$2,"SAR")*('Don’t Delete'!$E$9*'Base Currency'!I27)+COUNTIF('Base Currency'!$H$2,"SGD")*('Don’t Delete'!$E$10*'Base Currency'!I27)</f>
        <v>0</v>
      </c>
      <c r="J28" s="65">
        <f>COUNTIF('Base Currency'!$H$2,"AED")*(1*'Base Currency'!J27)+COUNTIF('Base Currency'!$H$2,"INR")*('Don’t Delete'!$E$3*'Base Currency'!J27)+COUNTIF('Base Currency'!$H$2,"USD")*('Don’t Delete'!$E$4*'Base Currency'!J27)+COUNTIF('Base Currency'!$H$2,"CAD")*('Don’t Delete'!$E$5*'Base Currency'!J27)+COUNTIF('Base Currency'!$H$2,"GBP")*('Don’t Delete'!$E$6*'Base Currency'!J27)+COUNTIF('Base Currency'!$H$2,"EUR")*('Don’t Delete'!$E$7*'Base Currency'!J27)+COUNTIF('Base Currency'!$H$2,"OMR")*('Don’t Delete'!$E$8*'Base Currency'!J27)+COUNTIF('Base Currency'!$H$2,"SAR")*('Don’t Delete'!$E$9*'Base Currency'!J27)+COUNTIF('Base Currency'!$H$2,"SGD")*('Don’t Delete'!$E$10*'Base Currency'!J27)</f>
        <v>0</v>
      </c>
      <c r="K28" s="65">
        <f>COUNTIF('Base Currency'!$H$2,"AED")*(1*'Base Currency'!K27)+COUNTIF('Base Currency'!$H$2,"INR")*('Don’t Delete'!$E$3*'Base Currency'!K27)+COUNTIF('Base Currency'!$H$2,"USD")*('Don’t Delete'!$E$4*'Base Currency'!K27)+COUNTIF('Base Currency'!$H$2,"CAD")*('Don’t Delete'!$E$5*'Base Currency'!K27)+COUNTIF('Base Currency'!$H$2,"GBP")*('Don’t Delete'!$E$6*'Base Currency'!K27)+COUNTIF('Base Currency'!$H$2,"EUR")*('Don’t Delete'!$E$7*'Base Currency'!K27)+COUNTIF('Base Currency'!$H$2,"OMR")*('Don’t Delete'!$E$8*'Base Currency'!K27)+COUNTIF('Base Currency'!$H$2,"SAR")*('Don’t Delete'!$E$9*'Base Currency'!K27)+COUNTIF('Base Currency'!$H$2,"SGD")*('Don’t Delete'!$E$10*'Base Currency'!K27)</f>
        <v>0</v>
      </c>
      <c r="L28" s="65">
        <f>COUNTIF('Base Currency'!$H$2,"AED")*(1*'Base Currency'!L27)+COUNTIF('Base Currency'!$H$2,"INR")*('Don’t Delete'!$E$3*'Base Currency'!L27)+COUNTIF('Base Currency'!$H$2,"USD")*('Don’t Delete'!$E$4*'Base Currency'!L27)+COUNTIF('Base Currency'!$H$2,"CAD")*('Don’t Delete'!$E$5*'Base Currency'!L27)+COUNTIF('Base Currency'!$H$2,"GBP")*('Don’t Delete'!$E$6*'Base Currency'!L27)+COUNTIF('Base Currency'!$H$2,"EUR")*('Don’t Delete'!$E$7*'Base Currency'!L27)+COUNTIF('Base Currency'!$H$2,"OMR")*('Don’t Delete'!$E$8*'Base Currency'!L27)+COUNTIF('Base Currency'!$H$2,"SAR")*('Don’t Delete'!$E$9*'Base Currency'!L27)+COUNTIF('Base Currency'!$H$2,"SGD")*('Don’t Delete'!$E$10*'Base Currency'!L27)</f>
        <v>0</v>
      </c>
      <c r="M28" s="65">
        <f>COUNTIF('Base Currency'!$H$2,"AED")*(1*'Base Currency'!M27)+COUNTIF('Base Currency'!$H$2,"INR")*('Don’t Delete'!$E$3*'Base Currency'!M27)+COUNTIF('Base Currency'!$H$2,"USD")*('Don’t Delete'!$E$4*'Base Currency'!M27)+COUNTIF('Base Currency'!$H$2,"CAD")*('Don’t Delete'!$E$5*'Base Currency'!M27)+COUNTIF('Base Currency'!$H$2,"GBP")*('Don’t Delete'!$E$6*'Base Currency'!M27)+COUNTIF('Base Currency'!$H$2,"EUR")*('Don’t Delete'!$E$7*'Base Currency'!M27)+COUNTIF('Base Currency'!$H$2,"OMR")*('Don’t Delete'!$E$8*'Base Currency'!M27)+COUNTIF('Base Currency'!$H$2,"SAR")*('Don’t Delete'!$E$9*'Base Currency'!M27)+COUNTIF('Base Currency'!$H$2,"SGD")*('Don’t Delete'!$E$10*'Base Currency'!M27)</f>
        <v>0</v>
      </c>
      <c r="N28" s="64">
        <f t="shared" si="1"/>
        <v>0</v>
      </c>
    </row>
    <row r="29" spans="1:14" x14ac:dyDescent="0.2">
      <c r="A29" s="24" t="s">
        <v>22</v>
      </c>
      <c r="B29" s="65">
        <f>COUNTIF('Base Currency'!$H$2,"AED")*(1*'Base Currency'!B29)+COUNTIF('Base Currency'!$H$2,"INR")*('Don’t Delete'!$E$3*'Base Currency'!B29)+COUNTIF('Base Currency'!$H$2,"USD")*('Don’t Delete'!$E$4*'Base Currency'!B29)+COUNTIF('Base Currency'!$H$2,"CAD")*('Don’t Delete'!$E$5*'Base Currency'!B29)+COUNTIF('Base Currency'!$H$2,"GBP")*('Don’t Delete'!$E$6*'Base Currency'!B29)+COUNTIF('Base Currency'!$H$2,"EUR")*('Don’t Delete'!$E$7*'Base Currency'!B29)+COUNTIF('Base Currency'!$H$2,"OMR")*('Don’t Delete'!$E$8*'Base Currency'!B29)+COUNTIF('Base Currency'!$H$2,"SAR")*('Don’t Delete'!$E$9*'Base Currency'!B29)+COUNTIF('Base Currency'!$H$2,"SGD")*('Don’t Delete'!$E$10*'Base Currency'!B29)</f>
        <v>204.21999999999997</v>
      </c>
      <c r="C29" s="65">
        <f>COUNTIF('Base Currency'!$H$2,"AED")*(1*'Base Currency'!C29)+COUNTIF('Base Currency'!$H$2,"INR")*('Don’t Delete'!$E$3*'Base Currency'!C29)+COUNTIF('Base Currency'!$H$2,"USD")*('Don’t Delete'!$E$4*'Base Currency'!C29)+COUNTIF('Base Currency'!$H$2,"CAD")*('Don’t Delete'!$E$5*'Base Currency'!C29)+COUNTIF('Base Currency'!$H$2,"GBP")*('Don’t Delete'!$E$6*'Base Currency'!C29)+COUNTIF('Base Currency'!$H$2,"EUR")*('Don’t Delete'!$E$7*'Base Currency'!C29)+COUNTIF('Base Currency'!$H$2,"OMR")*('Don’t Delete'!$E$8*'Base Currency'!C29)+COUNTIF('Base Currency'!$H$2,"SAR")*('Don’t Delete'!$E$9*'Base Currency'!C29)+COUNTIF('Base Currency'!$H$2,"SGD")*('Don’t Delete'!$E$10*'Base Currency'!C29)</f>
        <v>204.21999999999997</v>
      </c>
      <c r="D29" s="65">
        <f>COUNTIF('Base Currency'!$H$2,"AED")*(1*'Base Currency'!D29)+COUNTIF('Base Currency'!$H$2,"INR")*('Don’t Delete'!$E$3*'Base Currency'!D29)+COUNTIF('Base Currency'!$H$2,"USD")*('Don’t Delete'!$E$4*'Base Currency'!D29)+COUNTIF('Base Currency'!$H$2,"CAD")*('Don’t Delete'!$E$5*'Base Currency'!D29)+COUNTIF('Base Currency'!$H$2,"GBP")*('Don’t Delete'!$E$6*'Base Currency'!D29)+COUNTIF('Base Currency'!$H$2,"EUR")*('Don’t Delete'!$E$7*'Base Currency'!D29)+COUNTIF('Base Currency'!$H$2,"OMR")*('Don’t Delete'!$E$8*'Base Currency'!D29)+COUNTIF('Base Currency'!$H$2,"SAR")*('Don’t Delete'!$E$9*'Base Currency'!D29)+COUNTIF('Base Currency'!$H$2,"SGD")*('Don’t Delete'!$E$10*'Base Currency'!D29)</f>
        <v>204.21999999999997</v>
      </c>
      <c r="E29" s="65">
        <f>COUNTIF('Base Currency'!$H$2,"AED")*(1*'Base Currency'!E29)+COUNTIF('Base Currency'!$H$2,"INR")*('Don’t Delete'!$E$3*'Base Currency'!E29)+COUNTIF('Base Currency'!$H$2,"USD")*('Don’t Delete'!$E$4*'Base Currency'!E29)+COUNTIF('Base Currency'!$H$2,"CAD")*('Don’t Delete'!$E$5*'Base Currency'!E29)+COUNTIF('Base Currency'!$H$2,"GBP")*('Don’t Delete'!$E$6*'Base Currency'!E29)+COUNTIF('Base Currency'!$H$2,"EUR")*('Don’t Delete'!$E$7*'Base Currency'!E29)+COUNTIF('Base Currency'!$H$2,"OMR")*('Don’t Delete'!$E$8*'Base Currency'!E29)+COUNTIF('Base Currency'!$H$2,"SAR")*('Don’t Delete'!$E$9*'Base Currency'!E29)+COUNTIF('Base Currency'!$H$2,"SGD")*('Don’t Delete'!$E$10*'Base Currency'!E29)</f>
        <v>204.21999999999997</v>
      </c>
      <c r="F29" s="65">
        <f>COUNTIF('Base Currency'!$H$2,"AED")*(1*'Base Currency'!F29)+COUNTIF('Base Currency'!$H$2,"INR")*('Don’t Delete'!$E$3*'Base Currency'!F29)+COUNTIF('Base Currency'!$H$2,"USD")*('Don’t Delete'!$E$4*'Base Currency'!F29)+COUNTIF('Base Currency'!$H$2,"CAD")*('Don’t Delete'!$E$5*'Base Currency'!F29)+COUNTIF('Base Currency'!$H$2,"GBP")*('Don’t Delete'!$E$6*'Base Currency'!F29)+COUNTIF('Base Currency'!$H$2,"EUR")*('Don’t Delete'!$E$7*'Base Currency'!F29)+COUNTIF('Base Currency'!$H$2,"OMR")*('Don’t Delete'!$E$8*'Base Currency'!F29)+COUNTIF('Base Currency'!$H$2,"SAR")*('Don’t Delete'!$E$9*'Base Currency'!F29)+COUNTIF('Base Currency'!$H$2,"SGD")*('Don’t Delete'!$E$10*'Base Currency'!F29)</f>
        <v>204.21999999999997</v>
      </c>
      <c r="G29" s="65">
        <f>COUNTIF('Base Currency'!$H$2,"AED")*(1*'Base Currency'!G29)+COUNTIF('Base Currency'!$H$2,"INR")*('Don’t Delete'!$E$3*'Base Currency'!G29)+COUNTIF('Base Currency'!$H$2,"USD")*('Don’t Delete'!$E$4*'Base Currency'!G29)+COUNTIF('Base Currency'!$H$2,"CAD")*('Don’t Delete'!$E$5*'Base Currency'!G29)+COUNTIF('Base Currency'!$H$2,"GBP")*('Don’t Delete'!$E$6*'Base Currency'!G29)+COUNTIF('Base Currency'!$H$2,"EUR")*('Don’t Delete'!$E$7*'Base Currency'!G29)+COUNTIF('Base Currency'!$H$2,"OMR")*('Don’t Delete'!$E$8*'Base Currency'!G29)+COUNTIF('Base Currency'!$H$2,"SAR")*('Don’t Delete'!$E$9*'Base Currency'!G29)+COUNTIF('Base Currency'!$H$2,"SGD")*('Don’t Delete'!$E$10*'Base Currency'!G29)</f>
        <v>204.21999999999997</v>
      </c>
      <c r="H29" s="65">
        <f>COUNTIF('Base Currency'!$H$2,"AED")*(1*'Base Currency'!H29)+COUNTIF('Base Currency'!$H$2,"INR")*('Don’t Delete'!$E$3*'Base Currency'!H29)+COUNTIF('Base Currency'!$H$2,"USD")*('Don’t Delete'!$E$4*'Base Currency'!H29)+COUNTIF('Base Currency'!$H$2,"CAD")*('Don’t Delete'!$E$5*'Base Currency'!H29)+COUNTIF('Base Currency'!$H$2,"GBP")*('Don’t Delete'!$E$6*'Base Currency'!H29)+COUNTIF('Base Currency'!$H$2,"EUR")*('Don’t Delete'!$E$7*'Base Currency'!H29)+COUNTIF('Base Currency'!$H$2,"OMR")*('Don’t Delete'!$E$8*'Base Currency'!H29)+COUNTIF('Base Currency'!$H$2,"SAR")*('Don’t Delete'!$E$9*'Base Currency'!H29)+COUNTIF('Base Currency'!$H$2,"SGD")*('Don’t Delete'!$E$10*'Base Currency'!H29)</f>
        <v>204.21999999999997</v>
      </c>
      <c r="I29" s="65">
        <f>COUNTIF('Base Currency'!$H$2,"AED")*(1*'Base Currency'!I29)+COUNTIF('Base Currency'!$H$2,"INR")*('Don’t Delete'!$E$3*'Base Currency'!I29)+COUNTIF('Base Currency'!$H$2,"USD")*('Don’t Delete'!$E$4*'Base Currency'!I29)+COUNTIF('Base Currency'!$H$2,"CAD")*('Don’t Delete'!$E$5*'Base Currency'!I29)+COUNTIF('Base Currency'!$H$2,"GBP")*('Don’t Delete'!$E$6*'Base Currency'!I29)+COUNTIF('Base Currency'!$H$2,"EUR")*('Don’t Delete'!$E$7*'Base Currency'!I29)+COUNTIF('Base Currency'!$H$2,"OMR")*('Don’t Delete'!$E$8*'Base Currency'!I29)+COUNTIF('Base Currency'!$H$2,"SAR")*('Don’t Delete'!$E$9*'Base Currency'!I29)+COUNTIF('Base Currency'!$H$2,"SGD")*('Don’t Delete'!$E$10*'Base Currency'!I29)</f>
        <v>204.21999999999997</v>
      </c>
      <c r="J29" s="65">
        <f>COUNTIF('Base Currency'!$H$2,"AED")*(1*'Base Currency'!J29)+COUNTIF('Base Currency'!$H$2,"INR")*('Don’t Delete'!$E$3*'Base Currency'!J29)+COUNTIF('Base Currency'!$H$2,"USD")*('Don’t Delete'!$E$4*'Base Currency'!J29)+COUNTIF('Base Currency'!$H$2,"CAD")*('Don’t Delete'!$E$5*'Base Currency'!J29)+COUNTIF('Base Currency'!$H$2,"GBP")*('Don’t Delete'!$E$6*'Base Currency'!J29)+COUNTIF('Base Currency'!$H$2,"EUR")*('Don’t Delete'!$E$7*'Base Currency'!J29)+COUNTIF('Base Currency'!$H$2,"OMR")*('Don’t Delete'!$E$8*'Base Currency'!J29)+COUNTIF('Base Currency'!$H$2,"SAR")*('Don’t Delete'!$E$9*'Base Currency'!J29)+COUNTIF('Base Currency'!$H$2,"SGD")*('Don’t Delete'!$E$10*'Base Currency'!J29)</f>
        <v>204.21999999999997</v>
      </c>
      <c r="K29" s="65">
        <f>COUNTIF('Base Currency'!$H$2,"AED")*(1*'Base Currency'!K29)+COUNTIF('Base Currency'!$H$2,"INR")*('Don’t Delete'!$E$3*'Base Currency'!K29)+COUNTIF('Base Currency'!$H$2,"USD")*('Don’t Delete'!$E$4*'Base Currency'!K29)+COUNTIF('Base Currency'!$H$2,"CAD")*('Don’t Delete'!$E$5*'Base Currency'!K29)+COUNTIF('Base Currency'!$H$2,"GBP")*('Don’t Delete'!$E$6*'Base Currency'!K29)+COUNTIF('Base Currency'!$H$2,"EUR")*('Don’t Delete'!$E$7*'Base Currency'!K29)+COUNTIF('Base Currency'!$H$2,"OMR")*('Don’t Delete'!$E$8*'Base Currency'!K29)+COUNTIF('Base Currency'!$H$2,"SAR")*('Don’t Delete'!$E$9*'Base Currency'!K29)+COUNTIF('Base Currency'!$H$2,"SGD")*('Don’t Delete'!$E$10*'Base Currency'!K29)</f>
        <v>204.21999999999997</v>
      </c>
      <c r="L29" s="65">
        <f>COUNTIF('Base Currency'!$H$2,"AED")*(1*'Base Currency'!L29)+COUNTIF('Base Currency'!$H$2,"INR")*('Don’t Delete'!$E$3*'Base Currency'!L29)+COUNTIF('Base Currency'!$H$2,"USD")*('Don’t Delete'!$E$4*'Base Currency'!L29)+COUNTIF('Base Currency'!$H$2,"CAD")*('Don’t Delete'!$E$5*'Base Currency'!L29)+COUNTIF('Base Currency'!$H$2,"GBP")*('Don’t Delete'!$E$6*'Base Currency'!L29)+COUNTIF('Base Currency'!$H$2,"EUR")*('Don’t Delete'!$E$7*'Base Currency'!L29)+COUNTIF('Base Currency'!$H$2,"OMR")*('Don’t Delete'!$E$8*'Base Currency'!L29)+COUNTIF('Base Currency'!$H$2,"SAR")*('Don’t Delete'!$E$9*'Base Currency'!L29)+COUNTIF('Base Currency'!$H$2,"SGD")*('Don’t Delete'!$E$10*'Base Currency'!L29)</f>
        <v>204.21999999999997</v>
      </c>
      <c r="M29" s="65">
        <f>COUNTIF('Base Currency'!$H$2,"AED")*(1*'Base Currency'!M29)+COUNTIF('Base Currency'!$H$2,"INR")*('Don’t Delete'!$E$3*'Base Currency'!M29)+COUNTIF('Base Currency'!$H$2,"USD")*('Don’t Delete'!$E$4*'Base Currency'!M29)+COUNTIF('Base Currency'!$H$2,"CAD")*('Don’t Delete'!$E$5*'Base Currency'!M29)+COUNTIF('Base Currency'!$H$2,"GBP")*('Don’t Delete'!$E$6*'Base Currency'!M29)+COUNTIF('Base Currency'!$H$2,"EUR")*('Don’t Delete'!$E$7*'Base Currency'!M29)+COUNTIF('Base Currency'!$H$2,"OMR")*('Don’t Delete'!$E$8*'Base Currency'!M29)+COUNTIF('Base Currency'!$H$2,"SAR")*('Don’t Delete'!$E$9*'Base Currency'!M29)+COUNTIF('Base Currency'!$H$2,"SGD")*('Don’t Delete'!$E$10*'Base Currency'!M29)</f>
        <v>204.21999999999997</v>
      </c>
      <c r="N29" s="64">
        <f t="shared" si="1"/>
        <v>2450.64</v>
      </c>
    </row>
    <row r="30" spans="1:14" x14ac:dyDescent="0.2">
      <c r="A30" s="24" t="s">
        <v>23</v>
      </c>
      <c r="B30" s="65">
        <f>COUNTIF('Base Currency'!$H$2,"AED")*(1*'Base Currency'!B30)+COUNTIF('Base Currency'!$H$2,"INR")*('Don’t Delete'!$E$3*'Base Currency'!B30)+COUNTIF('Base Currency'!$H$2,"USD")*('Don’t Delete'!$E$4*'Base Currency'!B30)+COUNTIF('Base Currency'!$H$2,"CAD")*('Don’t Delete'!$E$5*'Base Currency'!B30)+COUNTIF('Base Currency'!$H$2,"GBP")*('Don’t Delete'!$E$6*'Base Currency'!B30)+COUNTIF('Base Currency'!$H$2,"EUR")*('Don’t Delete'!$E$7*'Base Currency'!B30)+COUNTIF('Base Currency'!$H$2,"OMR")*('Don’t Delete'!$E$8*'Base Currency'!B30)+COUNTIF('Base Currency'!$H$2,"SAR")*('Don’t Delete'!$E$9*'Base Currency'!B30)+COUNTIF('Base Currency'!$H$2,"SGD")*('Don’t Delete'!$E$10*'Base Currency'!B30)</f>
        <v>102.10999999999999</v>
      </c>
      <c r="C30" s="65">
        <f>COUNTIF('Base Currency'!$H$2,"AED")*(1*'Base Currency'!C30)+COUNTIF('Base Currency'!$H$2,"INR")*('Don’t Delete'!$E$3*'Base Currency'!C30)+COUNTIF('Base Currency'!$H$2,"USD")*('Don’t Delete'!$E$4*'Base Currency'!C30)+COUNTIF('Base Currency'!$H$2,"CAD")*('Don’t Delete'!$E$5*'Base Currency'!C30)+COUNTIF('Base Currency'!$H$2,"GBP")*('Don’t Delete'!$E$6*'Base Currency'!C30)+COUNTIF('Base Currency'!$H$2,"EUR")*('Don’t Delete'!$E$7*'Base Currency'!C30)+COUNTIF('Base Currency'!$H$2,"OMR")*('Don’t Delete'!$E$8*'Base Currency'!C30)+COUNTIF('Base Currency'!$H$2,"SAR")*('Don’t Delete'!$E$9*'Base Currency'!C30)+COUNTIF('Base Currency'!$H$2,"SGD")*('Don’t Delete'!$E$10*'Base Currency'!C30)</f>
        <v>102.10999999999999</v>
      </c>
      <c r="D30" s="65">
        <f>COUNTIF('Base Currency'!$H$2,"AED")*(1*'Base Currency'!D30)+COUNTIF('Base Currency'!$H$2,"INR")*('Don’t Delete'!$E$3*'Base Currency'!D30)+COUNTIF('Base Currency'!$H$2,"USD")*('Don’t Delete'!$E$4*'Base Currency'!D30)+COUNTIF('Base Currency'!$H$2,"CAD")*('Don’t Delete'!$E$5*'Base Currency'!D30)+COUNTIF('Base Currency'!$H$2,"GBP")*('Don’t Delete'!$E$6*'Base Currency'!D30)+COUNTIF('Base Currency'!$H$2,"EUR")*('Don’t Delete'!$E$7*'Base Currency'!D30)+COUNTIF('Base Currency'!$H$2,"OMR")*('Don’t Delete'!$E$8*'Base Currency'!D30)+COUNTIF('Base Currency'!$H$2,"SAR")*('Don’t Delete'!$E$9*'Base Currency'!D30)+COUNTIF('Base Currency'!$H$2,"SGD")*('Don’t Delete'!$E$10*'Base Currency'!D30)</f>
        <v>102.10999999999999</v>
      </c>
      <c r="E30" s="65">
        <f>COUNTIF('Base Currency'!$H$2,"AED")*(1*'Base Currency'!E30)+COUNTIF('Base Currency'!$H$2,"INR")*('Don’t Delete'!$E$3*'Base Currency'!E30)+COUNTIF('Base Currency'!$H$2,"USD")*('Don’t Delete'!$E$4*'Base Currency'!E30)+COUNTIF('Base Currency'!$H$2,"CAD")*('Don’t Delete'!$E$5*'Base Currency'!E30)+COUNTIF('Base Currency'!$H$2,"GBP")*('Don’t Delete'!$E$6*'Base Currency'!E30)+COUNTIF('Base Currency'!$H$2,"EUR")*('Don’t Delete'!$E$7*'Base Currency'!E30)+COUNTIF('Base Currency'!$H$2,"OMR")*('Don’t Delete'!$E$8*'Base Currency'!E30)+COUNTIF('Base Currency'!$H$2,"SAR")*('Don’t Delete'!$E$9*'Base Currency'!E30)+COUNTIF('Base Currency'!$H$2,"SGD")*('Don’t Delete'!$E$10*'Base Currency'!E30)</f>
        <v>102.10999999999999</v>
      </c>
      <c r="F30" s="65">
        <f>COUNTIF('Base Currency'!$H$2,"AED")*(1*'Base Currency'!F30)+COUNTIF('Base Currency'!$H$2,"INR")*('Don’t Delete'!$E$3*'Base Currency'!F30)+COUNTIF('Base Currency'!$H$2,"USD")*('Don’t Delete'!$E$4*'Base Currency'!F30)+COUNTIF('Base Currency'!$H$2,"CAD")*('Don’t Delete'!$E$5*'Base Currency'!F30)+COUNTIF('Base Currency'!$H$2,"GBP")*('Don’t Delete'!$E$6*'Base Currency'!F30)+COUNTIF('Base Currency'!$H$2,"EUR")*('Don’t Delete'!$E$7*'Base Currency'!F30)+COUNTIF('Base Currency'!$H$2,"OMR")*('Don’t Delete'!$E$8*'Base Currency'!F30)+COUNTIF('Base Currency'!$H$2,"SAR")*('Don’t Delete'!$E$9*'Base Currency'!F30)+COUNTIF('Base Currency'!$H$2,"SGD")*('Don’t Delete'!$E$10*'Base Currency'!F30)</f>
        <v>102.10999999999999</v>
      </c>
      <c r="G30" s="65">
        <f>COUNTIF('Base Currency'!$H$2,"AED")*(1*'Base Currency'!G30)+COUNTIF('Base Currency'!$H$2,"INR")*('Don’t Delete'!$E$3*'Base Currency'!G30)+COUNTIF('Base Currency'!$H$2,"USD")*('Don’t Delete'!$E$4*'Base Currency'!G30)+COUNTIF('Base Currency'!$H$2,"CAD")*('Don’t Delete'!$E$5*'Base Currency'!G30)+COUNTIF('Base Currency'!$H$2,"GBP")*('Don’t Delete'!$E$6*'Base Currency'!G30)+COUNTIF('Base Currency'!$H$2,"EUR")*('Don’t Delete'!$E$7*'Base Currency'!G30)+COUNTIF('Base Currency'!$H$2,"OMR")*('Don’t Delete'!$E$8*'Base Currency'!G30)+COUNTIF('Base Currency'!$H$2,"SAR")*('Don’t Delete'!$E$9*'Base Currency'!G30)+COUNTIF('Base Currency'!$H$2,"SGD")*('Don’t Delete'!$E$10*'Base Currency'!G30)</f>
        <v>102.10999999999999</v>
      </c>
      <c r="H30" s="65">
        <f>COUNTIF('Base Currency'!$H$2,"AED")*(1*'Base Currency'!H30)+COUNTIF('Base Currency'!$H$2,"INR")*('Don’t Delete'!$E$3*'Base Currency'!H30)+COUNTIF('Base Currency'!$H$2,"USD")*('Don’t Delete'!$E$4*'Base Currency'!H30)+COUNTIF('Base Currency'!$H$2,"CAD")*('Don’t Delete'!$E$5*'Base Currency'!H30)+COUNTIF('Base Currency'!$H$2,"GBP")*('Don’t Delete'!$E$6*'Base Currency'!H30)+COUNTIF('Base Currency'!$H$2,"EUR")*('Don’t Delete'!$E$7*'Base Currency'!H30)+COUNTIF('Base Currency'!$H$2,"OMR")*('Don’t Delete'!$E$8*'Base Currency'!H30)+COUNTIF('Base Currency'!$H$2,"SAR")*('Don’t Delete'!$E$9*'Base Currency'!H30)+COUNTIF('Base Currency'!$H$2,"SGD")*('Don’t Delete'!$E$10*'Base Currency'!H30)</f>
        <v>102.10999999999999</v>
      </c>
      <c r="I30" s="65">
        <f>COUNTIF('Base Currency'!$H$2,"AED")*(1*'Base Currency'!I30)+COUNTIF('Base Currency'!$H$2,"INR")*('Don’t Delete'!$E$3*'Base Currency'!I30)+COUNTIF('Base Currency'!$H$2,"USD")*('Don’t Delete'!$E$4*'Base Currency'!I30)+COUNTIF('Base Currency'!$H$2,"CAD")*('Don’t Delete'!$E$5*'Base Currency'!I30)+COUNTIF('Base Currency'!$H$2,"GBP")*('Don’t Delete'!$E$6*'Base Currency'!I30)+COUNTIF('Base Currency'!$H$2,"EUR")*('Don’t Delete'!$E$7*'Base Currency'!I30)+COUNTIF('Base Currency'!$H$2,"OMR")*('Don’t Delete'!$E$8*'Base Currency'!I30)+COUNTIF('Base Currency'!$H$2,"SAR")*('Don’t Delete'!$E$9*'Base Currency'!I30)+COUNTIF('Base Currency'!$H$2,"SGD")*('Don’t Delete'!$E$10*'Base Currency'!I30)</f>
        <v>102.10999999999999</v>
      </c>
      <c r="J30" s="65">
        <f>COUNTIF('Base Currency'!$H$2,"AED")*(1*'Base Currency'!J30)+COUNTIF('Base Currency'!$H$2,"INR")*('Don’t Delete'!$E$3*'Base Currency'!J30)+COUNTIF('Base Currency'!$H$2,"USD")*('Don’t Delete'!$E$4*'Base Currency'!J30)+COUNTIF('Base Currency'!$H$2,"CAD")*('Don’t Delete'!$E$5*'Base Currency'!J30)+COUNTIF('Base Currency'!$H$2,"GBP")*('Don’t Delete'!$E$6*'Base Currency'!J30)+COUNTIF('Base Currency'!$H$2,"EUR")*('Don’t Delete'!$E$7*'Base Currency'!J30)+COUNTIF('Base Currency'!$H$2,"OMR")*('Don’t Delete'!$E$8*'Base Currency'!J30)+COUNTIF('Base Currency'!$H$2,"SAR")*('Don’t Delete'!$E$9*'Base Currency'!J30)+COUNTIF('Base Currency'!$H$2,"SGD")*('Don’t Delete'!$E$10*'Base Currency'!J30)</f>
        <v>102.10999999999999</v>
      </c>
      <c r="K30" s="65">
        <f>COUNTIF('Base Currency'!$H$2,"AED")*(1*'Base Currency'!K30)+COUNTIF('Base Currency'!$H$2,"INR")*('Don’t Delete'!$E$3*'Base Currency'!K30)+COUNTIF('Base Currency'!$H$2,"USD")*('Don’t Delete'!$E$4*'Base Currency'!K30)+COUNTIF('Base Currency'!$H$2,"CAD")*('Don’t Delete'!$E$5*'Base Currency'!K30)+COUNTIF('Base Currency'!$H$2,"GBP")*('Don’t Delete'!$E$6*'Base Currency'!K30)+COUNTIF('Base Currency'!$H$2,"EUR")*('Don’t Delete'!$E$7*'Base Currency'!K30)+COUNTIF('Base Currency'!$H$2,"OMR")*('Don’t Delete'!$E$8*'Base Currency'!K30)+COUNTIF('Base Currency'!$H$2,"SAR")*('Don’t Delete'!$E$9*'Base Currency'!K30)+COUNTIF('Base Currency'!$H$2,"SGD")*('Don’t Delete'!$E$10*'Base Currency'!K30)</f>
        <v>102.10999999999999</v>
      </c>
      <c r="L30" s="65">
        <f>COUNTIF('Base Currency'!$H$2,"AED")*(1*'Base Currency'!L30)+COUNTIF('Base Currency'!$H$2,"INR")*('Don’t Delete'!$E$3*'Base Currency'!L30)+COUNTIF('Base Currency'!$H$2,"USD")*('Don’t Delete'!$E$4*'Base Currency'!L30)+COUNTIF('Base Currency'!$H$2,"CAD")*('Don’t Delete'!$E$5*'Base Currency'!L30)+COUNTIF('Base Currency'!$H$2,"GBP")*('Don’t Delete'!$E$6*'Base Currency'!L30)+COUNTIF('Base Currency'!$H$2,"EUR")*('Don’t Delete'!$E$7*'Base Currency'!L30)+COUNTIF('Base Currency'!$H$2,"OMR")*('Don’t Delete'!$E$8*'Base Currency'!L30)+COUNTIF('Base Currency'!$H$2,"SAR")*('Don’t Delete'!$E$9*'Base Currency'!L30)+COUNTIF('Base Currency'!$H$2,"SGD")*('Don’t Delete'!$E$10*'Base Currency'!L30)</f>
        <v>102.10999999999999</v>
      </c>
      <c r="M30" s="65">
        <f>COUNTIF('Base Currency'!$H$2,"AED")*(1*'Base Currency'!M30)+COUNTIF('Base Currency'!$H$2,"INR")*('Don’t Delete'!$E$3*'Base Currency'!M30)+COUNTIF('Base Currency'!$H$2,"USD")*('Don’t Delete'!$E$4*'Base Currency'!M30)+COUNTIF('Base Currency'!$H$2,"CAD")*('Don’t Delete'!$E$5*'Base Currency'!M30)+COUNTIF('Base Currency'!$H$2,"GBP")*('Don’t Delete'!$E$6*'Base Currency'!M30)+COUNTIF('Base Currency'!$H$2,"EUR")*('Don’t Delete'!$E$7*'Base Currency'!M30)+COUNTIF('Base Currency'!$H$2,"OMR")*('Don’t Delete'!$E$8*'Base Currency'!M30)+COUNTIF('Base Currency'!$H$2,"SAR")*('Don’t Delete'!$E$9*'Base Currency'!M30)+COUNTIF('Base Currency'!$H$2,"SGD")*('Don’t Delete'!$E$10*'Base Currency'!M30)</f>
        <v>102.10999999999999</v>
      </c>
      <c r="N30" s="64">
        <f t="shared" si="1"/>
        <v>1225.32</v>
      </c>
    </row>
    <row r="31" spans="1:14" x14ac:dyDescent="0.2">
      <c r="A31" s="24" t="s">
        <v>24</v>
      </c>
      <c r="B31" s="65">
        <f>COUNTIF('Base Currency'!$H$2,"AED")*(1*'Base Currency'!B31)+COUNTIF('Base Currency'!$H$2,"INR")*('Don’t Delete'!$E$3*'Base Currency'!B31)+COUNTIF('Base Currency'!$H$2,"USD")*('Don’t Delete'!$E$4*'Base Currency'!B31)+COUNTIF('Base Currency'!$H$2,"CAD")*('Don’t Delete'!$E$5*'Base Currency'!B31)+COUNTIF('Base Currency'!$H$2,"GBP")*('Don’t Delete'!$E$6*'Base Currency'!B31)+COUNTIF('Base Currency'!$H$2,"EUR")*('Don’t Delete'!$E$7*'Base Currency'!B31)+COUNTIF('Base Currency'!$H$2,"OMR")*('Don’t Delete'!$E$8*'Base Currency'!B31)+COUNTIF('Base Currency'!$H$2,"SAR")*('Don’t Delete'!$E$9*'Base Currency'!B31)+COUNTIF('Base Currency'!$H$2,"SGD")*('Don’t Delete'!$E$10*'Base Currency'!B31)</f>
        <v>25.527499999999996</v>
      </c>
      <c r="C31" s="65">
        <f>COUNTIF('Base Currency'!$H$2,"AED")*(1*'Base Currency'!C31)+COUNTIF('Base Currency'!$H$2,"INR")*('Don’t Delete'!$E$3*'Base Currency'!C31)+COUNTIF('Base Currency'!$H$2,"USD")*('Don’t Delete'!$E$4*'Base Currency'!C31)+COUNTIF('Base Currency'!$H$2,"CAD")*('Don’t Delete'!$E$5*'Base Currency'!C31)+COUNTIF('Base Currency'!$H$2,"GBP")*('Don’t Delete'!$E$6*'Base Currency'!C31)+COUNTIF('Base Currency'!$H$2,"EUR")*('Don’t Delete'!$E$7*'Base Currency'!C31)+COUNTIF('Base Currency'!$H$2,"OMR")*('Don’t Delete'!$E$8*'Base Currency'!C31)+COUNTIF('Base Currency'!$H$2,"SAR")*('Don’t Delete'!$E$9*'Base Currency'!C31)+COUNTIF('Base Currency'!$H$2,"SGD")*('Don’t Delete'!$E$10*'Base Currency'!C31)</f>
        <v>25.527499999999996</v>
      </c>
      <c r="D31" s="65">
        <f>COUNTIF('Base Currency'!$H$2,"AED")*(1*'Base Currency'!D31)+COUNTIF('Base Currency'!$H$2,"INR")*('Don’t Delete'!$E$3*'Base Currency'!D31)+COUNTIF('Base Currency'!$H$2,"USD")*('Don’t Delete'!$E$4*'Base Currency'!D31)+COUNTIF('Base Currency'!$H$2,"CAD")*('Don’t Delete'!$E$5*'Base Currency'!D31)+COUNTIF('Base Currency'!$H$2,"GBP")*('Don’t Delete'!$E$6*'Base Currency'!D31)+COUNTIF('Base Currency'!$H$2,"EUR")*('Don’t Delete'!$E$7*'Base Currency'!D31)+COUNTIF('Base Currency'!$H$2,"OMR")*('Don’t Delete'!$E$8*'Base Currency'!D31)+COUNTIF('Base Currency'!$H$2,"SAR")*('Don’t Delete'!$E$9*'Base Currency'!D31)+COUNTIF('Base Currency'!$H$2,"SGD")*('Don’t Delete'!$E$10*'Base Currency'!D31)</f>
        <v>25.527499999999996</v>
      </c>
      <c r="E31" s="65">
        <f>COUNTIF('Base Currency'!$H$2,"AED")*(1*'Base Currency'!E31)+COUNTIF('Base Currency'!$H$2,"INR")*('Don’t Delete'!$E$3*'Base Currency'!E31)+COUNTIF('Base Currency'!$H$2,"USD")*('Don’t Delete'!$E$4*'Base Currency'!E31)+COUNTIF('Base Currency'!$H$2,"CAD")*('Don’t Delete'!$E$5*'Base Currency'!E31)+COUNTIF('Base Currency'!$H$2,"GBP")*('Don’t Delete'!$E$6*'Base Currency'!E31)+COUNTIF('Base Currency'!$H$2,"EUR")*('Don’t Delete'!$E$7*'Base Currency'!E31)+COUNTIF('Base Currency'!$H$2,"OMR")*('Don’t Delete'!$E$8*'Base Currency'!E31)+COUNTIF('Base Currency'!$H$2,"SAR")*('Don’t Delete'!$E$9*'Base Currency'!E31)+COUNTIF('Base Currency'!$H$2,"SGD")*('Don’t Delete'!$E$10*'Base Currency'!E31)</f>
        <v>25.527499999999996</v>
      </c>
      <c r="F31" s="65">
        <f>COUNTIF('Base Currency'!$H$2,"AED")*(1*'Base Currency'!F31)+COUNTIF('Base Currency'!$H$2,"INR")*('Don’t Delete'!$E$3*'Base Currency'!F31)+COUNTIF('Base Currency'!$H$2,"USD")*('Don’t Delete'!$E$4*'Base Currency'!F31)+COUNTIF('Base Currency'!$H$2,"CAD")*('Don’t Delete'!$E$5*'Base Currency'!F31)+COUNTIF('Base Currency'!$H$2,"GBP")*('Don’t Delete'!$E$6*'Base Currency'!F31)+COUNTIF('Base Currency'!$H$2,"EUR")*('Don’t Delete'!$E$7*'Base Currency'!F31)+COUNTIF('Base Currency'!$H$2,"OMR")*('Don’t Delete'!$E$8*'Base Currency'!F31)+COUNTIF('Base Currency'!$H$2,"SAR")*('Don’t Delete'!$E$9*'Base Currency'!F31)+COUNTIF('Base Currency'!$H$2,"SGD")*('Don’t Delete'!$E$10*'Base Currency'!F31)</f>
        <v>25.527499999999996</v>
      </c>
      <c r="G31" s="65">
        <f>COUNTIF('Base Currency'!$H$2,"AED")*(1*'Base Currency'!G31)+COUNTIF('Base Currency'!$H$2,"INR")*('Don’t Delete'!$E$3*'Base Currency'!G31)+COUNTIF('Base Currency'!$H$2,"USD")*('Don’t Delete'!$E$4*'Base Currency'!G31)+COUNTIF('Base Currency'!$H$2,"CAD")*('Don’t Delete'!$E$5*'Base Currency'!G31)+COUNTIF('Base Currency'!$H$2,"GBP")*('Don’t Delete'!$E$6*'Base Currency'!G31)+COUNTIF('Base Currency'!$H$2,"EUR")*('Don’t Delete'!$E$7*'Base Currency'!G31)+COUNTIF('Base Currency'!$H$2,"OMR")*('Don’t Delete'!$E$8*'Base Currency'!G31)+COUNTIF('Base Currency'!$H$2,"SAR")*('Don’t Delete'!$E$9*'Base Currency'!G31)+COUNTIF('Base Currency'!$H$2,"SGD")*('Don’t Delete'!$E$10*'Base Currency'!G31)</f>
        <v>25.527499999999996</v>
      </c>
      <c r="H31" s="65">
        <f>COUNTIF('Base Currency'!$H$2,"AED")*(1*'Base Currency'!H31)+COUNTIF('Base Currency'!$H$2,"INR")*('Don’t Delete'!$E$3*'Base Currency'!H31)+COUNTIF('Base Currency'!$H$2,"USD")*('Don’t Delete'!$E$4*'Base Currency'!H31)+COUNTIF('Base Currency'!$H$2,"CAD")*('Don’t Delete'!$E$5*'Base Currency'!H31)+COUNTIF('Base Currency'!$H$2,"GBP")*('Don’t Delete'!$E$6*'Base Currency'!H31)+COUNTIF('Base Currency'!$H$2,"EUR")*('Don’t Delete'!$E$7*'Base Currency'!H31)+COUNTIF('Base Currency'!$H$2,"OMR")*('Don’t Delete'!$E$8*'Base Currency'!H31)+COUNTIF('Base Currency'!$H$2,"SAR")*('Don’t Delete'!$E$9*'Base Currency'!H31)+COUNTIF('Base Currency'!$H$2,"SGD")*('Don’t Delete'!$E$10*'Base Currency'!H31)</f>
        <v>25.527499999999996</v>
      </c>
      <c r="I31" s="65">
        <f>COUNTIF('Base Currency'!$H$2,"AED")*(1*'Base Currency'!I31)+COUNTIF('Base Currency'!$H$2,"INR")*('Don’t Delete'!$E$3*'Base Currency'!I31)+COUNTIF('Base Currency'!$H$2,"USD")*('Don’t Delete'!$E$4*'Base Currency'!I31)+COUNTIF('Base Currency'!$H$2,"CAD")*('Don’t Delete'!$E$5*'Base Currency'!I31)+COUNTIF('Base Currency'!$H$2,"GBP")*('Don’t Delete'!$E$6*'Base Currency'!I31)+COUNTIF('Base Currency'!$H$2,"EUR")*('Don’t Delete'!$E$7*'Base Currency'!I31)+COUNTIF('Base Currency'!$H$2,"OMR")*('Don’t Delete'!$E$8*'Base Currency'!I31)+COUNTIF('Base Currency'!$H$2,"SAR")*('Don’t Delete'!$E$9*'Base Currency'!I31)+COUNTIF('Base Currency'!$H$2,"SGD")*('Don’t Delete'!$E$10*'Base Currency'!I31)</f>
        <v>25.527499999999996</v>
      </c>
      <c r="J31" s="65">
        <f>COUNTIF('Base Currency'!$H$2,"AED")*(1*'Base Currency'!J31)+COUNTIF('Base Currency'!$H$2,"INR")*('Don’t Delete'!$E$3*'Base Currency'!J31)+COUNTIF('Base Currency'!$H$2,"USD")*('Don’t Delete'!$E$4*'Base Currency'!J31)+COUNTIF('Base Currency'!$H$2,"CAD")*('Don’t Delete'!$E$5*'Base Currency'!J31)+COUNTIF('Base Currency'!$H$2,"GBP")*('Don’t Delete'!$E$6*'Base Currency'!J31)+COUNTIF('Base Currency'!$H$2,"EUR")*('Don’t Delete'!$E$7*'Base Currency'!J31)+COUNTIF('Base Currency'!$H$2,"OMR")*('Don’t Delete'!$E$8*'Base Currency'!J31)+COUNTIF('Base Currency'!$H$2,"SAR")*('Don’t Delete'!$E$9*'Base Currency'!J31)+COUNTIF('Base Currency'!$H$2,"SGD")*('Don’t Delete'!$E$10*'Base Currency'!J31)</f>
        <v>25.527499999999996</v>
      </c>
      <c r="K31" s="65">
        <f>COUNTIF('Base Currency'!$H$2,"AED")*(1*'Base Currency'!K31)+COUNTIF('Base Currency'!$H$2,"INR")*('Don’t Delete'!$E$3*'Base Currency'!K31)+COUNTIF('Base Currency'!$H$2,"USD")*('Don’t Delete'!$E$4*'Base Currency'!K31)+COUNTIF('Base Currency'!$H$2,"CAD")*('Don’t Delete'!$E$5*'Base Currency'!K31)+COUNTIF('Base Currency'!$H$2,"GBP")*('Don’t Delete'!$E$6*'Base Currency'!K31)+COUNTIF('Base Currency'!$H$2,"EUR")*('Don’t Delete'!$E$7*'Base Currency'!K31)+COUNTIF('Base Currency'!$H$2,"OMR")*('Don’t Delete'!$E$8*'Base Currency'!K31)+COUNTIF('Base Currency'!$H$2,"SAR")*('Don’t Delete'!$E$9*'Base Currency'!K31)+COUNTIF('Base Currency'!$H$2,"SGD")*('Don’t Delete'!$E$10*'Base Currency'!K31)</f>
        <v>25.527499999999996</v>
      </c>
      <c r="L31" s="65">
        <f>COUNTIF('Base Currency'!$H$2,"AED")*(1*'Base Currency'!L31)+COUNTIF('Base Currency'!$H$2,"INR")*('Don’t Delete'!$E$3*'Base Currency'!L31)+COUNTIF('Base Currency'!$H$2,"USD")*('Don’t Delete'!$E$4*'Base Currency'!L31)+COUNTIF('Base Currency'!$H$2,"CAD")*('Don’t Delete'!$E$5*'Base Currency'!L31)+COUNTIF('Base Currency'!$H$2,"GBP")*('Don’t Delete'!$E$6*'Base Currency'!L31)+COUNTIF('Base Currency'!$H$2,"EUR")*('Don’t Delete'!$E$7*'Base Currency'!L31)+COUNTIF('Base Currency'!$H$2,"OMR")*('Don’t Delete'!$E$8*'Base Currency'!L31)+COUNTIF('Base Currency'!$H$2,"SAR")*('Don’t Delete'!$E$9*'Base Currency'!L31)+COUNTIF('Base Currency'!$H$2,"SGD")*('Don’t Delete'!$E$10*'Base Currency'!L31)</f>
        <v>25.527499999999996</v>
      </c>
      <c r="M31" s="65">
        <f>COUNTIF('Base Currency'!$H$2,"AED")*(1*'Base Currency'!M31)+COUNTIF('Base Currency'!$H$2,"INR")*('Don’t Delete'!$E$3*'Base Currency'!M31)+COUNTIF('Base Currency'!$H$2,"USD")*('Don’t Delete'!$E$4*'Base Currency'!M31)+COUNTIF('Base Currency'!$H$2,"CAD")*('Don’t Delete'!$E$5*'Base Currency'!M31)+COUNTIF('Base Currency'!$H$2,"GBP")*('Don’t Delete'!$E$6*'Base Currency'!M31)+COUNTIF('Base Currency'!$H$2,"EUR")*('Don’t Delete'!$E$7*'Base Currency'!M31)+COUNTIF('Base Currency'!$H$2,"OMR")*('Don’t Delete'!$E$8*'Base Currency'!M31)+COUNTIF('Base Currency'!$H$2,"SAR")*('Don’t Delete'!$E$9*'Base Currency'!M31)+COUNTIF('Base Currency'!$H$2,"SGD")*('Don’t Delete'!$E$10*'Base Currency'!M31)</f>
        <v>25.527499999999996</v>
      </c>
      <c r="N31" s="64">
        <f t="shared" si="1"/>
        <v>306.33</v>
      </c>
    </row>
    <row r="32" spans="1:14" x14ac:dyDescent="0.2">
      <c r="A32" s="24" t="s">
        <v>25</v>
      </c>
      <c r="B32" s="65">
        <f>COUNTIF('Base Currency'!$H$2,"AED")*(1*'Base Currency'!B32)+COUNTIF('Base Currency'!$H$2,"INR")*('Don’t Delete'!$E$3*'Base Currency'!B32)+COUNTIF('Base Currency'!$H$2,"USD")*('Don’t Delete'!$E$4*'Base Currency'!B32)+COUNTIF('Base Currency'!$H$2,"CAD")*('Don’t Delete'!$E$5*'Base Currency'!B32)+COUNTIF('Base Currency'!$H$2,"GBP")*('Don’t Delete'!$E$6*'Base Currency'!B32)+COUNTIF('Base Currency'!$H$2,"EUR")*('Don’t Delete'!$E$7*'Base Currency'!B32)+COUNTIF('Base Currency'!$H$2,"OMR")*('Don’t Delete'!$E$8*'Base Currency'!B32)+COUNTIF('Base Currency'!$H$2,"SAR")*('Don’t Delete'!$E$9*'Base Currency'!B32)+COUNTIF('Base Currency'!$H$2,"SGD")*('Don’t Delete'!$E$10*'Base Currency'!B32)</f>
        <v>0</v>
      </c>
      <c r="C32" s="65">
        <f>COUNTIF('Base Currency'!$H$2,"AED")*(1*'Base Currency'!C32)+COUNTIF('Base Currency'!$H$2,"INR")*('Don’t Delete'!$E$3*'Base Currency'!C32)+COUNTIF('Base Currency'!$H$2,"USD")*('Don’t Delete'!$E$4*'Base Currency'!C32)+COUNTIF('Base Currency'!$H$2,"CAD")*('Don’t Delete'!$E$5*'Base Currency'!C32)+COUNTIF('Base Currency'!$H$2,"GBP")*('Don’t Delete'!$E$6*'Base Currency'!C32)+COUNTIF('Base Currency'!$H$2,"EUR")*('Don’t Delete'!$E$7*'Base Currency'!C32)+COUNTIF('Base Currency'!$H$2,"OMR")*('Don’t Delete'!$E$8*'Base Currency'!C32)+COUNTIF('Base Currency'!$H$2,"SAR")*('Don’t Delete'!$E$9*'Base Currency'!C32)+COUNTIF('Base Currency'!$H$2,"SGD")*('Don’t Delete'!$E$10*'Base Currency'!C32)</f>
        <v>0</v>
      </c>
      <c r="D32" s="65">
        <f>COUNTIF('Base Currency'!$H$2,"AED")*(1*'Base Currency'!D32)+COUNTIF('Base Currency'!$H$2,"INR")*('Don’t Delete'!$E$3*'Base Currency'!D32)+COUNTIF('Base Currency'!$H$2,"USD")*('Don’t Delete'!$E$4*'Base Currency'!D32)+COUNTIF('Base Currency'!$H$2,"CAD")*('Don’t Delete'!$E$5*'Base Currency'!D32)+COUNTIF('Base Currency'!$H$2,"GBP")*('Don’t Delete'!$E$6*'Base Currency'!D32)+COUNTIF('Base Currency'!$H$2,"EUR")*('Don’t Delete'!$E$7*'Base Currency'!D32)+COUNTIF('Base Currency'!$H$2,"OMR")*('Don’t Delete'!$E$8*'Base Currency'!D32)+COUNTIF('Base Currency'!$H$2,"SAR")*('Don’t Delete'!$E$9*'Base Currency'!D32)+COUNTIF('Base Currency'!$H$2,"SGD")*('Don’t Delete'!$E$10*'Base Currency'!D32)</f>
        <v>0</v>
      </c>
      <c r="E32" s="65">
        <f>COUNTIF('Base Currency'!$H$2,"AED")*(1*'Base Currency'!E32)+COUNTIF('Base Currency'!$H$2,"INR")*('Don’t Delete'!$E$3*'Base Currency'!E32)+COUNTIF('Base Currency'!$H$2,"USD")*('Don’t Delete'!$E$4*'Base Currency'!E32)+COUNTIF('Base Currency'!$H$2,"CAD")*('Don’t Delete'!$E$5*'Base Currency'!E32)+COUNTIF('Base Currency'!$H$2,"GBP")*('Don’t Delete'!$E$6*'Base Currency'!E32)+COUNTIF('Base Currency'!$H$2,"EUR")*('Don’t Delete'!$E$7*'Base Currency'!E32)+COUNTIF('Base Currency'!$H$2,"OMR")*('Don’t Delete'!$E$8*'Base Currency'!E32)+COUNTIF('Base Currency'!$H$2,"SAR")*('Don’t Delete'!$E$9*'Base Currency'!E32)+COUNTIF('Base Currency'!$H$2,"SGD")*('Don’t Delete'!$E$10*'Base Currency'!E32)</f>
        <v>0</v>
      </c>
      <c r="F32" s="65">
        <f>COUNTIF('Base Currency'!$H$2,"AED")*(1*'Base Currency'!F32)+COUNTIF('Base Currency'!$H$2,"INR")*('Don’t Delete'!$E$3*'Base Currency'!F32)+COUNTIF('Base Currency'!$H$2,"USD")*('Don’t Delete'!$E$4*'Base Currency'!F32)+COUNTIF('Base Currency'!$H$2,"CAD")*('Don’t Delete'!$E$5*'Base Currency'!F32)+COUNTIF('Base Currency'!$H$2,"GBP")*('Don’t Delete'!$E$6*'Base Currency'!F32)+COUNTIF('Base Currency'!$H$2,"EUR")*('Don’t Delete'!$E$7*'Base Currency'!F32)+COUNTIF('Base Currency'!$H$2,"OMR")*('Don’t Delete'!$E$8*'Base Currency'!F32)+COUNTIF('Base Currency'!$H$2,"SAR")*('Don’t Delete'!$E$9*'Base Currency'!F32)+COUNTIF('Base Currency'!$H$2,"SGD")*('Don’t Delete'!$E$10*'Base Currency'!F32)</f>
        <v>0</v>
      </c>
      <c r="G32" s="65">
        <f>COUNTIF('Base Currency'!$H$2,"AED")*(1*'Base Currency'!G32)+COUNTIF('Base Currency'!$H$2,"INR")*('Don’t Delete'!$E$3*'Base Currency'!G32)+COUNTIF('Base Currency'!$H$2,"USD")*('Don’t Delete'!$E$4*'Base Currency'!G32)+COUNTIF('Base Currency'!$H$2,"CAD")*('Don’t Delete'!$E$5*'Base Currency'!G32)+COUNTIF('Base Currency'!$H$2,"GBP")*('Don’t Delete'!$E$6*'Base Currency'!G32)+COUNTIF('Base Currency'!$H$2,"EUR")*('Don’t Delete'!$E$7*'Base Currency'!G32)+COUNTIF('Base Currency'!$H$2,"OMR")*('Don’t Delete'!$E$8*'Base Currency'!G32)+COUNTIF('Base Currency'!$H$2,"SAR")*('Don’t Delete'!$E$9*'Base Currency'!G32)+COUNTIF('Base Currency'!$H$2,"SGD")*('Don’t Delete'!$E$10*'Base Currency'!G32)</f>
        <v>0</v>
      </c>
      <c r="H32" s="65">
        <f>COUNTIF('Base Currency'!$H$2,"AED")*(1*'Base Currency'!H32)+COUNTIF('Base Currency'!$H$2,"INR")*('Don’t Delete'!$E$3*'Base Currency'!H32)+COUNTIF('Base Currency'!$H$2,"USD")*('Don’t Delete'!$E$4*'Base Currency'!H32)+COUNTIF('Base Currency'!$H$2,"CAD")*('Don’t Delete'!$E$5*'Base Currency'!H32)+COUNTIF('Base Currency'!$H$2,"GBP")*('Don’t Delete'!$E$6*'Base Currency'!H32)+COUNTIF('Base Currency'!$H$2,"EUR")*('Don’t Delete'!$E$7*'Base Currency'!H32)+COUNTIF('Base Currency'!$H$2,"OMR")*('Don’t Delete'!$E$8*'Base Currency'!H32)+COUNTIF('Base Currency'!$H$2,"SAR")*('Don’t Delete'!$E$9*'Base Currency'!H32)+COUNTIF('Base Currency'!$H$2,"SGD")*('Don’t Delete'!$E$10*'Base Currency'!H32)</f>
        <v>0</v>
      </c>
      <c r="I32" s="65">
        <f>COUNTIF('Base Currency'!$H$2,"AED")*(1*'Base Currency'!I32)+COUNTIF('Base Currency'!$H$2,"INR")*('Don’t Delete'!$E$3*'Base Currency'!I32)+COUNTIF('Base Currency'!$H$2,"USD")*('Don’t Delete'!$E$4*'Base Currency'!I32)+COUNTIF('Base Currency'!$H$2,"CAD")*('Don’t Delete'!$E$5*'Base Currency'!I32)+COUNTIF('Base Currency'!$H$2,"GBP")*('Don’t Delete'!$E$6*'Base Currency'!I32)+COUNTIF('Base Currency'!$H$2,"EUR")*('Don’t Delete'!$E$7*'Base Currency'!I32)+COUNTIF('Base Currency'!$H$2,"OMR")*('Don’t Delete'!$E$8*'Base Currency'!I32)+COUNTIF('Base Currency'!$H$2,"SAR")*('Don’t Delete'!$E$9*'Base Currency'!I32)+COUNTIF('Base Currency'!$H$2,"SGD")*('Don’t Delete'!$E$10*'Base Currency'!I32)</f>
        <v>0</v>
      </c>
      <c r="J32" s="65">
        <f>COUNTIF('Base Currency'!$H$2,"AED")*(1*'Base Currency'!J32)+COUNTIF('Base Currency'!$H$2,"INR")*('Don’t Delete'!$E$3*'Base Currency'!J32)+COUNTIF('Base Currency'!$H$2,"USD")*('Don’t Delete'!$E$4*'Base Currency'!J32)+COUNTIF('Base Currency'!$H$2,"CAD")*('Don’t Delete'!$E$5*'Base Currency'!J32)+COUNTIF('Base Currency'!$H$2,"GBP")*('Don’t Delete'!$E$6*'Base Currency'!J32)+COUNTIF('Base Currency'!$H$2,"EUR")*('Don’t Delete'!$E$7*'Base Currency'!J32)+COUNTIF('Base Currency'!$H$2,"OMR")*('Don’t Delete'!$E$8*'Base Currency'!J32)+COUNTIF('Base Currency'!$H$2,"SAR")*('Don’t Delete'!$E$9*'Base Currency'!J32)+COUNTIF('Base Currency'!$H$2,"SGD")*('Don’t Delete'!$E$10*'Base Currency'!J32)</f>
        <v>0</v>
      </c>
      <c r="K32" s="65">
        <f>COUNTIF('Base Currency'!$H$2,"AED")*(1*'Base Currency'!K32)+COUNTIF('Base Currency'!$H$2,"INR")*('Don’t Delete'!$E$3*'Base Currency'!K32)+COUNTIF('Base Currency'!$H$2,"USD")*('Don’t Delete'!$E$4*'Base Currency'!K32)+COUNTIF('Base Currency'!$H$2,"CAD")*('Don’t Delete'!$E$5*'Base Currency'!K32)+COUNTIF('Base Currency'!$H$2,"GBP")*('Don’t Delete'!$E$6*'Base Currency'!K32)+COUNTIF('Base Currency'!$H$2,"EUR")*('Don’t Delete'!$E$7*'Base Currency'!K32)+COUNTIF('Base Currency'!$H$2,"OMR")*('Don’t Delete'!$E$8*'Base Currency'!K32)+COUNTIF('Base Currency'!$H$2,"SAR")*('Don’t Delete'!$E$9*'Base Currency'!K32)+COUNTIF('Base Currency'!$H$2,"SGD")*('Don’t Delete'!$E$10*'Base Currency'!K32)</f>
        <v>0</v>
      </c>
      <c r="L32" s="65">
        <f>COUNTIF('Base Currency'!$H$2,"AED")*(1*'Base Currency'!L32)+COUNTIF('Base Currency'!$H$2,"INR")*('Don’t Delete'!$E$3*'Base Currency'!L32)+COUNTIF('Base Currency'!$H$2,"USD")*('Don’t Delete'!$E$4*'Base Currency'!L32)+COUNTIF('Base Currency'!$H$2,"CAD")*('Don’t Delete'!$E$5*'Base Currency'!L32)+COUNTIF('Base Currency'!$H$2,"GBP")*('Don’t Delete'!$E$6*'Base Currency'!L32)+COUNTIF('Base Currency'!$H$2,"EUR")*('Don’t Delete'!$E$7*'Base Currency'!L32)+COUNTIF('Base Currency'!$H$2,"OMR")*('Don’t Delete'!$E$8*'Base Currency'!L32)+COUNTIF('Base Currency'!$H$2,"SAR")*('Don’t Delete'!$E$9*'Base Currency'!L32)+COUNTIF('Base Currency'!$H$2,"SGD")*('Don’t Delete'!$E$10*'Base Currency'!L32)</f>
        <v>0</v>
      </c>
      <c r="M32" s="65">
        <f>COUNTIF('Base Currency'!$H$2,"AED")*(1*'Base Currency'!M32)+COUNTIF('Base Currency'!$H$2,"INR")*('Don’t Delete'!$E$3*'Base Currency'!M32)+COUNTIF('Base Currency'!$H$2,"USD")*('Don’t Delete'!$E$4*'Base Currency'!M32)+COUNTIF('Base Currency'!$H$2,"CAD")*('Don’t Delete'!$E$5*'Base Currency'!M32)+COUNTIF('Base Currency'!$H$2,"GBP")*('Don’t Delete'!$E$6*'Base Currency'!M32)+COUNTIF('Base Currency'!$H$2,"EUR")*('Don’t Delete'!$E$7*'Base Currency'!M32)+COUNTIF('Base Currency'!$H$2,"OMR")*('Don’t Delete'!$E$8*'Base Currency'!M32)+COUNTIF('Base Currency'!$H$2,"SAR")*('Don’t Delete'!$E$9*'Base Currency'!M32)+COUNTIF('Base Currency'!$H$2,"SGD")*('Don’t Delete'!$E$10*'Base Currency'!M32)</f>
        <v>0</v>
      </c>
      <c r="N32" s="64">
        <f t="shared" si="1"/>
        <v>0</v>
      </c>
    </row>
    <row r="33" spans="1:14" x14ac:dyDescent="0.2">
      <c r="A33" s="24" t="s">
        <v>26</v>
      </c>
      <c r="B33" s="65">
        <f>COUNTIF('Base Currency'!$H$2,"AED")*(1*'Base Currency'!B33)+COUNTIF('Base Currency'!$H$2,"INR")*('Don’t Delete'!$E$3*'Base Currency'!B33)+COUNTIF('Base Currency'!$H$2,"USD")*('Don’t Delete'!$E$4*'Base Currency'!B33)+COUNTIF('Base Currency'!$H$2,"CAD")*('Don’t Delete'!$E$5*'Base Currency'!B33)+COUNTIF('Base Currency'!$H$2,"GBP")*('Don’t Delete'!$E$6*'Base Currency'!B33)+COUNTIF('Base Currency'!$H$2,"EUR")*('Don’t Delete'!$E$7*'Base Currency'!B33)+COUNTIF('Base Currency'!$H$2,"OMR")*('Don’t Delete'!$E$8*'Base Currency'!B33)+COUNTIF('Base Currency'!$H$2,"SAR")*('Don’t Delete'!$E$9*'Base Currency'!B33)+COUNTIF('Base Currency'!$H$2,"SGD")*('Don’t Delete'!$E$10*'Base Currency'!B33)</f>
        <v>0</v>
      </c>
      <c r="C33" s="65">
        <f>COUNTIF('Base Currency'!$H$2,"AED")*(1*'Base Currency'!C33)+COUNTIF('Base Currency'!$H$2,"INR")*('Don’t Delete'!$E$3*'Base Currency'!C33)+COUNTIF('Base Currency'!$H$2,"USD")*('Don’t Delete'!$E$4*'Base Currency'!C33)+COUNTIF('Base Currency'!$H$2,"CAD")*('Don’t Delete'!$E$5*'Base Currency'!C33)+COUNTIF('Base Currency'!$H$2,"GBP")*('Don’t Delete'!$E$6*'Base Currency'!C33)+COUNTIF('Base Currency'!$H$2,"EUR")*('Don’t Delete'!$E$7*'Base Currency'!C33)+COUNTIF('Base Currency'!$H$2,"OMR")*('Don’t Delete'!$E$8*'Base Currency'!C33)+COUNTIF('Base Currency'!$H$2,"SAR")*('Don’t Delete'!$E$9*'Base Currency'!C33)+COUNTIF('Base Currency'!$H$2,"SGD")*('Don’t Delete'!$E$10*'Base Currency'!C33)</f>
        <v>0</v>
      </c>
      <c r="D33" s="65">
        <f>COUNTIF('Base Currency'!$H$2,"AED")*(1*'Base Currency'!D33)+COUNTIF('Base Currency'!$H$2,"INR")*('Don’t Delete'!$E$3*'Base Currency'!D33)+COUNTIF('Base Currency'!$H$2,"USD")*('Don’t Delete'!$E$4*'Base Currency'!D33)+COUNTIF('Base Currency'!$H$2,"CAD")*('Don’t Delete'!$E$5*'Base Currency'!D33)+COUNTIF('Base Currency'!$H$2,"GBP")*('Don’t Delete'!$E$6*'Base Currency'!D33)+COUNTIF('Base Currency'!$H$2,"EUR")*('Don’t Delete'!$E$7*'Base Currency'!D33)+COUNTIF('Base Currency'!$H$2,"OMR")*('Don’t Delete'!$E$8*'Base Currency'!D33)+COUNTIF('Base Currency'!$H$2,"SAR")*('Don’t Delete'!$E$9*'Base Currency'!D33)+COUNTIF('Base Currency'!$H$2,"SGD")*('Don’t Delete'!$E$10*'Base Currency'!D33)</f>
        <v>0</v>
      </c>
      <c r="E33" s="65">
        <f>COUNTIF('Base Currency'!$H$2,"AED")*(1*'Base Currency'!E33)+COUNTIF('Base Currency'!$H$2,"INR")*('Don’t Delete'!$E$3*'Base Currency'!E33)+COUNTIF('Base Currency'!$H$2,"USD")*('Don’t Delete'!$E$4*'Base Currency'!E33)+COUNTIF('Base Currency'!$H$2,"CAD")*('Don’t Delete'!$E$5*'Base Currency'!E33)+COUNTIF('Base Currency'!$H$2,"GBP")*('Don’t Delete'!$E$6*'Base Currency'!E33)+COUNTIF('Base Currency'!$H$2,"EUR")*('Don’t Delete'!$E$7*'Base Currency'!E33)+COUNTIF('Base Currency'!$H$2,"OMR")*('Don’t Delete'!$E$8*'Base Currency'!E33)+COUNTIF('Base Currency'!$H$2,"SAR")*('Don’t Delete'!$E$9*'Base Currency'!E33)+COUNTIF('Base Currency'!$H$2,"SGD")*('Don’t Delete'!$E$10*'Base Currency'!E33)</f>
        <v>0</v>
      </c>
      <c r="F33" s="65">
        <f>COUNTIF('Base Currency'!$H$2,"AED")*(1*'Base Currency'!F33)+COUNTIF('Base Currency'!$H$2,"INR")*('Don’t Delete'!$E$3*'Base Currency'!F33)+COUNTIF('Base Currency'!$H$2,"USD")*('Don’t Delete'!$E$4*'Base Currency'!F33)+COUNTIF('Base Currency'!$H$2,"CAD")*('Don’t Delete'!$E$5*'Base Currency'!F33)+COUNTIF('Base Currency'!$H$2,"GBP")*('Don’t Delete'!$E$6*'Base Currency'!F33)+COUNTIF('Base Currency'!$H$2,"EUR")*('Don’t Delete'!$E$7*'Base Currency'!F33)+COUNTIF('Base Currency'!$H$2,"OMR")*('Don’t Delete'!$E$8*'Base Currency'!F33)+COUNTIF('Base Currency'!$H$2,"SAR")*('Don’t Delete'!$E$9*'Base Currency'!F33)+COUNTIF('Base Currency'!$H$2,"SGD")*('Don’t Delete'!$E$10*'Base Currency'!F33)</f>
        <v>0</v>
      </c>
      <c r="G33" s="65">
        <f>COUNTIF('Base Currency'!$H$2,"AED")*(1*'Base Currency'!G33)+COUNTIF('Base Currency'!$H$2,"INR")*('Don’t Delete'!$E$3*'Base Currency'!G33)+COUNTIF('Base Currency'!$H$2,"USD")*('Don’t Delete'!$E$4*'Base Currency'!G33)+COUNTIF('Base Currency'!$H$2,"CAD")*('Don’t Delete'!$E$5*'Base Currency'!G33)+COUNTIF('Base Currency'!$H$2,"GBP")*('Don’t Delete'!$E$6*'Base Currency'!G33)+COUNTIF('Base Currency'!$H$2,"EUR")*('Don’t Delete'!$E$7*'Base Currency'!G33)+COUNTIF('Base Currency'!$H$2,"OMR")*('Don’t Delete'!$E$8*'Base Currency'!G33)+COUNTIF('Base Currency'!$H$2,"SAR")*('Don’t Delete'!$E$9*'Base Currency'!G33)+COUNTIF('Base Currency'!$H$2,"SGD")*('Don’t Delete'!$E$10*'Base Currency'!G33)</f>
        <v>0</v>
      </c>
      <c r="H33" s="65">
        <f>COUNTIF('Base Currency'!$H$2,"AED")*(1*'Base Currency'!H33)+COUNTIF('Base Currency'!$H$2,"INR")*('Don’t Delete'!$E$3*'Base Currency'!H33)+COUNTIF('Base Currency'!$H$2,"USD")*('Don’t Delete'!$E$4*'Base Currency'!H33)+COUNTIF('Base Currency'!$H$2,"CAD")*('Don’t Delete'!$E$5*'Base Currency'!H33)+COUNTIF('Base Currency'!$H$2,"GBP")*('Don’t Delete'!$E$6*'Base Currency'!H33)+COUNTIF('Base Currency'!$H$2,"EUR")*('Don’t Delete'!$E$7*'Base Currency'!H33)+COUNTIF('Base Currency'!$H$2,"OMR")*('Don’t Delete'!$E$8*'Base Currency'!H33)+COUNTIF('Base Currency'!$H$2,"SAR")*('Don’t Delete'!$E$9*'Base Currency'!H33)+COUNTIF('Base Currency'!$H$2,"SGD")*('Don’t Delete'!$E$10*'Base Currency'!H33)</f>
        <v>0</v>
      </c>
      <c r="I33" s="65">
        <f>COUNTIF('Base Currency'!$H$2,"AED")*(1*'Base Currency'!I33)+COUNTIF('Base Currency'!$H$2,"INR")*('Don’t Delete'!$E$3*'Base Currency'!I33)+COUNTIF('Base Currency'!$H$2,"USD")*('Don’t Delete'!$E$4*'Base Currency'!I33)+COUNTIF('Base Currency'!$H$2,"CAD")*('Don’t Delete'!$E$5*'Base Currency'!I33)+COUNTIF('Base Currency'!$H$2,"GBP")*('Don’t Delete'!$E$6*'Base Currency'!I33)+COUNTIF('Base Currency'!$H$2,"EUR")*('Don’t Delete'!$E$7*'Base Currency'!I33)+COUNTIF('Base Currency'!$H$2,"OMR")*('Don’t Delete'!$E$8*'Base Currency'!I33)+COUNTIF('Base Currency'!$H$2,"SAR")*('Don’t Delete'!$E$9*'Base Currency'!I33)+COUNTIF('Base Currency'!$H$2,"SGD")*('Don’t Delete'!$E$10*'Base Currency'!I33)</f>
        <v>0</v>
      </c>
      <c r="J33" s="65">
        <f>COUNTIF('Base Currency'!$H$2,"AED")*(1*'Base Currency'!J33)+COUNTIF('Base Currency'!$H$2,"INR")*('Don’t Delete'!$E$3*'Base Currency'!J33)+COUNTIF('Base Currency'!$H$2,"USD")*('Don’t Delete'!$E$4*'Base Currency'!J33)+COUNTIF('Base Currency'!$H$2,"CAD")*('Don’t Delete'!$E$5*'Base Currency'!J33)+COUNTIF('Base Currency'!$H$2,"GBP")*('Don’t Delete'!$E$6*'Base Currency'!J33)+COUNTIF('Base Currency'!$H$2,"EUR")*('Don’t Delete'!$E$7*'Base Currency'!J33)+COUNTIF('Base Currency'!$H$2,"OMR")*('Don’t Delete'!$E$8*'Base Currency'!J33)+COUNTIF('Base Currency'!$H$2,"SAR")*('Don’t Delete'!$E$9*'Base Currency'!J33)+COUNTIF('Base Currency'!$H$2,"SGD")*('Don’t Delete'!$E$10*'Base Currency'!J33)</f>
        <v>0</v>
      </c>
      <c r="K33" s="65">
        <f>COUNTIF('Base Currency'!$H$2,"AED")*(1*'Base Currency'!K33)+COUNTIF('Base Currency'!$H$2,"INR")*('Don’t Delete'!$E$3*'Base Currency'!K33)+COUNTIF('Base Currency'!$H$2,"USD")*('Don’t Delete'!$E$4*'Base Currency'!K33)+COUNTIF('Base Currency'!$H$2,"CAD")*('Don’t Delete'!$E$5*'Base Currency'!K33)+COUNTIF('Base Currency'!$H$2,"GBP")*('Don’t Delete'!$E$6*'Base Currency'!K33)+COUNTIF('Base Currency'!$H$2,"EUR")*('Don’t Delete'!$E$7*'Base Currency'!K33)+COUNTIF('Base Currency'!$H$2,"OMR")*('Don’t Delete'!$E$8*'Base Currency'!K33)+COUNTIF('Base Currency'!$H$2,"SAR")*('Don’t Delete'!$E$9*'Base Currency'!K33)+COUNTIF('Base Currency'!$H$2,"SGD")*('Don’t Delete'!$E$10*'Base Currency'!K33)</f>
        <v>0</v>
      </c>
      <c r="L33" s="65">
        <f>COUNTIF('Base Currency'!$H$2,"AED")*(1*'Base Currency'!L33)+COUNTIF('Base Currency'!$H$2,"INR")*('Don’t Delete'!$E$3*'Base Currency'!L33)+COUNTIF('Base Currency'!$H$2,"USD")*('Don’t Delete'!$E$4*'Base Currency'!L33)+COUNTIF('Base Currency'!$H$2,"CAD")*('Don’t Delete'!$E$5*'Base Currency'!L33)+COUNTIF('Base Currency'!$H$2,"GBP")*('Don’t Delete'!$E$6*'Base Currency'!L33)+COUNTIF('Base Currency'!$H$2,"EUR")*('Don’t Delete'!$E$7*'Base Currency'!L33)+COUNTIF('Base Currency'!$H$2,"OMR")*('Don’t Delete'!$E$8*'Base Currency'!L33)+COUNTIF('Base Currency'!$H$2,"SAR")*('Don’t Delete'!$E$9*'Base Currency'!L33)+COUNTIF('Base Currency'!$H$2,"SGD")*('Don’t Delete'!$E$10*'Base Currency'!L33)</f>
        <v>0</v>
      </c>
      <c r="M33" s="65">
        <f>COUNTIF('Base Currency'!$H$2,"AED")*(1*'Base Currency'!M33)+COUNTIF('Base Currency'!$H$2,"INR")*('Don’t Delete'!$E$3*'Base Currency'!M33)+COUNTIF('Base Currency'!$H$2,"USD")*('Don’t Delete'!$E$4*'Base Currency'!M33)+COUNTIF('Base Currency'!$H$2,"CAD")*('Don’t Delete'!$E$5*'Base Currency'!M33)+COUNTIF('Base Currency'!$H$2,"GBP")*('Don’t Delete'!$E$6*'Base Currency'!M33)+COUNTIF('Base Currency'!$H$2,"EUR")*('Don’t Delete'!$E$7*'Base Currency'!M33)+COUNTIF('Base Currency'!$H$2,"OMR")*('Don’t Delete'!$E$8*'Base Currency'!M33)+COUNTIF('Base Currency'!$H$2,"SAR")*('Don’t Delete'!$E$9*'Base Currency'!M33)+COUNTIF('Base Currency'!$H$2,"SGD")*('Don’t Delete'!$E$10*'Base Currency'!M33)</f>
        <v>0</v>
      </c>
      <c r="N33" s="64">
        <f t="shared" si="1"/>
        <v>0</v>
      </c>
    </row>
    <row r="34" spans="1:14" x14ac:dyDescent="0.2">
      <c r="A34" s="24" t="s">
        <v>27</v>
      </c>
      <c r="B34" s="65">
        <f>COUNTIF('Base Currency'!$H$2,"AED")*(1*'Base Currency'!B34)+COUNTIF('Base Currency'!$H$2,"INR")*('Don’t Delete'!$E$3*'Base Currency'!B34)+COUNTIF('Base Currency'!$H$2,"USD")*('Don’t Delete'!$E$4*'Base Currency'!B34)+COUNTIF('Base Currency'!$H$2,"CAD")*('Don’t Delete'!$E$5*'Base Currency'!B34)+COUNTIF('Base Currency'!$H$2,"GBP")*('Don’t Delete'!$E$6*'Base Currency'!B34)+COUNTIF('Base Currency'!$H$2,"EUR")*('Don’t Delete'!$E$7*'Base Currency'!B34)+COUNTIF('Base Currency'!$H$2,"OMR")*('Don’t Delete'!$E$8*'Base Currency'!B34)+COUNTIF('Base Currency'!$H$2,"SAR")*('Don’t Delete'!$E$9*'Base Currency'!B34)+COUNTIF('Base Currency'!$H$2,"SGD")*('Don’t Delete'!$E$10*'Base Currency'!B34)</f>
        <v>0</v>
      </c>
      <c r="C34" s="65">
        <f>COUNTIF('Base Currency'!$H$2,"AED")*(1*'Base Currency'!C34)+COUNTIF('Base Currency'!$H$2,"INR")*('Don’t Delete'!$E$3*'Base Currency'!C34)+COUNTIF('Base Currency'!$H$2,"USD")*('Don’t Delete'!$E$4*'Base Currency'!C34)+COUNTIF('Base Currency'!$H$2,"CAD")*('Don’t Delete'!$E$5*'Base Currency'!C34)+COUNTIF('Base Currency'!$H$2,"GBP")*('Don’t Delete'!$E$6*'Base Currency'!C34)+COUNTIF('Base Currency'!$H$2,"EUR")*('Don’t Delete'!$E$7*'Base Currency'!C34)+COUNTIF('Base Currency'!$H$2,"OMR")*('Don’t Delete'!$E$8*'Base Currency'!C34)+COUNTIF('Base Currency'!$H$2,"SAR")*('Don’t Delete'!$E$9*'Base Currency'!C34)+COUNTIF('Base Currency'!$H$2,"SGD")*('Don’t Delete'!$E$10*'Base Currency'!C34)</f>
        <v>0</v>
      </c>
      <c r="D34" s="65">
        <f>COUNTIF('Base Currency'!$H$2,"AED")*(1*'Base Currency'!D34)+COUNTIF('Base Currency'!$H$2,"INR")*('Don’t Delete'!$E$3*'Base Currency'!D34)+COUNTIF('Base Currency'!$H$2,"USD")*('Don’t Delete'!$E$4*'Base Currency'!D34)+COUNTIF('Base Currency'!$H$2,"CAD")*('Don’t Delete'!$E$5*'Base Currency'!D34)+COUNTIF('Base Currency'!$H$2,"GBP")*('Don’t Delete'!$E$6*'Base Currency'!D34)+COUNTIF('Base Currency'!$H$2,"EUR")*('Don’t Delete'!$E$7*'Base Currency'!D34)+COUNTIF('Base Currency'!$H$2,"OMR")*('Don’t Delete'!$E$8*'Base Currency'!D34)+COUNTIF('Base Currency'!$H$2,"SAR")*('Don’t Delete'!$E$9*'Base Currency'!D34)+COUNTIF('Base Currency'!$H$2,"SGD")*('Don’t Delete'!$E$10*'Base Currency'!D34)</f>
        <v>0</v>
      </c>
      <c r="E34" s="65">
        <f>COUNTIF('Base Currency'!$H$2,"AED")*(1*'Base Currency'!E34)+COUNTIF('Base Currency'!$H$2,"INR")*('Don’t Delete'!$E$3*'Base Currency'!E34)+COUNTIF('Base Currency'!$H$2,"USD")*('Don’t Delete'!$E$4*'Base Currency'!E34)+COUNTIF('Base Currency'!$H$2,"CAD")*('Don’t Delete'!$E$5*'Base Currency'!E34)+COUNTIF('Base Currency'!$H$2,"GBP")*('Don’t Delete'!$E$6*'Base Currency'!E34)+COUNTIF('Base Currency'!$H$2,"EUR")*('Don’t Delete'!$E$7*'Base Currency'!E34)+COUNTIF('Base Currency'!$H$2,"OMR")*('Don’t Delete'!$E$8*'Base Currency'!E34)+COUNTIF('Base Currency'!$H$2,"SAR")*('Don’t Delete'!$E$9*'Base Currency'!E34)+COUNTIF('Base Currency'!$H$2,"SGD")*('Don’t Delete'!$E$10*'Base Currency'!E34)</f>
        <v>0</v>
      </c>
      <c r="F34" s="65">
        <f>COUNTIF('Base Currency'!$H$2,"AED")*(1*'Base Currency'!F34)+COUNTIF('Base Currency'!$H$2,"INR")*('Don’t Delete'!$E$3*'Base Currency'!F34)+COUNTIF('Base Currency'!$H$2,"USD")*('Don’t Delete'!$E$4*'Base Currency'!F34)+COUNTIF('Base Currency'!$H$2,"CAD")*('Don’t Delete'!$E$5*'Base Currency'!F34)+COUNTIF('Base Currency'!$H$2,"GBP")*('Don’t Delete'!$E$6*'Base Currency'!F34)+COUNTIF('Base Currency'!$H$2,"EUR")*('Don’t Delete'!$E$7*'Base Currency'!F34)+COUNTIF('Base Currency'!$H$2,"OMR")*('Don’t Delete'!$E$8*'Base Currency'!F34)+COUNTIF('Base Currency'!$H$2,"SAR")*('Don’t Delete'!$E$9*'Base Currency'!F34)+COUNTIF('Base Currency'!$H$2,"SGD")*('Don’t Delete'!$E$10*'Base Currency'!F34)</f>
        <v>0</v>
      </c>
      <c r="G34" s="65">
        <f>COUNTIF('Base Currency'!$H$2,"AED")*(1*'Base Currency'!G34)+COUNTIF('Base Currency'!$H$2,"INR")*('Don’t Delete'!$E$3*'Base Currency'!G34)+COUNTIF('Base Currency'!$H$2,"USD")*('Don’t Delete'!$E$4*'Base Currency'!G34)+COUNTIF('Base Currency'!$H$2,"CAD")*('Don’t Delete'!$E$5*'Base Currency'!G34)+COUNTIF('Base Currency'!$H$2,"GBP")*('Don’t Delete'!$E$6*'Base Currency'!G34)+COUNTIF('Base Currency'!$H$2,"EUR")*('Don’t Delete'!$E$7*'Base Currency'!G34)+COUNTIF('Base Currency'!$H$2,"OMR")*('Don’t Delete'!$E$8*'Base Currency'!G34)+COUNTIF('Base Currency'!$H$2,"SAR")*('Don’t Delete'!$E$9*'Base Currency'!G34)+COUNTIF('Base Currency'!$H$2,"SGD")*('Don’t Delete'!$E$10*'Base Currency'!G34)</f>
        <v>0</v>
      </c>
      <c r="H34" s="65">
        <f>COUNTIF('Base Currency'!$H$2,"AED")*(1*'Base Currency'!H34)+COUNTIF('Base Currency'!$H$2,"INR")*('Don’t Delete'!$E$3*'Base Currency'!H34)+COUNTIF('Base Currency'!$H$2,"USD")*('Don’t Delete'!$E$4*'Base Currency'!H34)+COUNTIF('Base Currency'!$H$2,"CAD")*('Don’t Delete'!$E$5*'Base Currency'!H34)+COUNTIF('Base Currency'!$H$2,"GBP")*('Don’t Delete'!$E$6*'Base Currency'!H34)+COUNTIF('Base Currency'!$H$2,"EUR")*('Don’t Delete'!$E$7*'Base Currency'!H34)+COUNTIF('Base Currency'!$H$2,"OMR")*('Don’t Delete'!$E$8*'Base Currency'!H34)+COUNTIF('Base Currency'!$H$2,"SAR")*('Don’t Delete'!$E$9*'Base Currency'!H34)+COUNTIF('Base Currency'!$H$2,"SGD")*('Don’t Delete'!$E$10*'Base Currency'!H34)</f>
        <v>0</v>
      </c>
      <c r="I34" s="65">
        <f>COUNTIF('Base Currency'!$H$2,"AED")*(1*'Base Currency'!I34)+COUNTIF('Base Currency'!$H$2,"INR")*('Don’t Delete'!$E$3*'Base Currency'!I34)+COUNTIF('Base Currency'!$H$2,"USD")*('Don’t Delete'!$E$4*'Base Currency'!I34)+COUNTIF('Base Currency'!$H$2,"CAD")*('Don’t Delete'!$E$5*'Base Currency'!I34)+COUNTIF('Base Currency'!$H$2,"GBP")*('Don’t Delete'!$E$6*'Base Currency'!I34)+COUNTIF('Base Currency'!$H$2,"EUR")*('Don’t Delete'!$E$7*'Base Currency'!I34)+COUNTIF('Base Currency'!$H$2,"OMR")*('Don’t Delete'!$E$8*'Base Currency'!I34)+COUNTIF('Base Currency'!$H$2,"SAR")*('Don’t Delete'!$E$9*'Base Currency'!I34)+COUNTIF('Base Currency'!$H$2,"SGD")*('Don’t Delete'!$E$10*'Base Currency'!I34)</f>
        <v>0</v>
      </c>
      <c r="J34" s="65">
        <f>COUNTIF('Base Currency'!$H$2,"AED")*(1*'Base Currency'!J34)+COUNTIF('Base Currency'!$H$2,"INR")*('Don’t Delete'!$E$3*'Base Currency'!J34)+COUNTIF('Base Currency'!$H$2,"USD")*('Don’t Delete'!$E$4*'Base Currency'!J34)+COUNTIF('Base Currency'!$H$2,"CAD")*('Don’t Delete'!$E$5*'Base Currency'!J34)+COUNTIF('Base Currency'!$H$2,"GBP")*('Don’t Delete'!$E$6*'Base Currency'!J34)+COUNTIF('Base Currency'!$H$2,"EUR")*('Don’t Delete'!$E$7*'Base Currency'!J34)+COUNTIF('Base Currency'!$H$2,"OMR")*('Don’t Delete'!$E$8*'Base Currency'!J34)+COUNTIF('Base Currency'!$H$2,"SAR")*('Don’t Delete'!$E$9*'Base Currency'!J34)+COUNTIF('Base Currency'!$H$2,"SGD")*('Don’t Delete'!$E$10*'Base Currency'!J34)</f>
        <v>0</v>
      </c>
      <c r="K34" s="65">
        <f>COUNTIF('Base Currency'!$H$2,"AED")*(1*'Base Currency'!K34)+COUNTIF('Base Currency'!$H$2,"INR")*('Don’t Delete'!$E$3*'Base Currency'!K34)+COUNTIF('Base Currency'!$H$2,"USD")*('Don’t Delete'!$E$4*'Base Currency'!K34)+COUNTIF('Base Currency'!$H$2,"CAD")*('Don’t Delete'!$E$5*'Base Currency'!K34)+COUNTIF('Base Currency'!$H$2,"GBP")*('Don’t Delete'!$E$6*'Base Currency'!K34)+COUNTIF('Base Currency'!$H$2,"EUR")*('Don’t Delete'!$E$7*'Base Currency'!K34)+COUNTIF('Base Currency'!$H$2,"OMR")*('Don’t Delete'!$E$8*'Base Currency'!K34)+COUNTIF('Base Currency'!$H$2,"SAR")*('Don’t Delete'!$E$9*'Base Currency'!K34)+COUNTIF('Base Currency'!$H$2,"SGD")*('Don’t Delete'!$E$10*'Base Currency'!K34)</f>
        <v>0</v>
      </c>
      <c r="L34" s="65">
        <f>COUNTIF('Base Currency'!$H$2,"AED")*(1*'Base Currency'!L34)+COUNTIF('Base Currency'!$H$2,"INR")*('Don’t Delete'!$E$3*'Base Currency'!L34)+COUNTIF('Base Currency'!$H$2,"USD")*('Don’t Delete'!$E$4*'Base Currency'!L34)+COUNTIF('Base Currency'!$H$2,"CAD")*('Don’t Delete'!$E$5*'Base Currency'!L34)+COUNTIF('Base Currency'!$H$2,"GBP")*('Don’t Delete'!$E$6*'Base Currency'!L34)+COUNTIF('Base Currency'!$H$2,"EUR")*('Don’t Delete'!$E$7*'Base Currency'!L34)+COUNTIF('Base Currency'!$H$2,"OMR")*('Don’t Delete'!$E$8*'Base Currency'!L34)+COUNTIF('Base Currency'!$H$2,"SAR")*('Don’t Delete'!$E$9*'Base Currency'!L34)+COUNTIF('Base Currency'!$H$2,"SGD")*('Don’t Delete'!$E$10*'Base Currency'!L34)</f>
        <v>0</v>
      </c>
      <c r="M34" s="65">
        <f>COUNTIF('Base Currency'!$H$2,"AED")*(1*'Base Currency'!M34)+COUNTIF('Base Currency'!$H$2,"INR")*('Don’t Delete'!$E$3*'Base Currency'!M34)+COUNTIF('Base Currency'!$H$2,"USD")*('Don’t Delete'!$E$4*'Base Currency'!M34)+COUNTIF('Base Currency'!$H$2,"CAD")*('Don’t Delete'!$E$5*'Base Currency'!M34)+COUNTIF('Base Currency'!$H$2,"GBP")*('Don’t Delete'!$E$6*'Base Currency'!M34)+COUNTIF('Base Currency'!$H$2,"EUR")*('Don’t Delete'!$E$7*'Base Currency'!M34)+COUNTIF('Base Currency'!$H$2,"OMR")*('Don’t Delete'!$E$8*'Base Currency'!M34)+COUNTIF('Base Currency'!$H$2,"SAR")*('Don’t Delete'!$E$9*'Base Currency'!M34)+COUNTIF('Base Currency'!$H$2,"SGD")*('Don’t Delete'!$E$10*'Base Currency'!M34)</f>
        <v>0</v>
      </c>
      <c r="N34" s="64">
        <f t="shared" si="1"/>
        <v>0</v>
      </c>
    </row>
    <row r="35" spans="1:14" x14ac:dyDescent="0.2">
      <c r="A35" s="24" t="s">
        <v>28</v>
      </c>
      <c r="B35" s="65">
        <f>COUNTIF('Base Currency'!$H$2,"AED")*(1*'Base Currency'!B35)+COUNTIF('Base Currency'!$H$2,"INR")*('Don’t Delete'!$E$3*'Base Currency'!B35)+COUNTIF('Base Currency'!$H$2,"USD")*('Don’t Delete'!$E$4*'Base Currency'!B35)+COUNTIF('Base Currency'!$H$2,"CAD")*('Don’t Delete'!$E$5*'Base Currency'!B35)+COUNTIF('Base Currency'!$H$2,"GBP")*('Don’t Delete'!$E$6*'Base Currency'!B35)+COUNTIF('Base Currency'!$H$2,"EUR")*('Don’t Delete'!$E$7*'Base Currency'!B35)+COUNTIF('Base Currency'!$H$2,"OMR")*('Don’t Delete'!$E$8*'Base Currency'!B35)+COUNTIF('Base Currency'!$H$2,"SAR")*('Don’t Delete'!$E$9*'Base Currency'!B35)+COUNTIF('Base Currency'!$H$2,"SGD")*('Don’t Delete'!$E$10*'Base Currency'!B35)</f>
        <v>102.10999999999999</v>
      </c>
      <c r="C35" s="65">
        <f>COUNTIF('Base Currency'!$H$2,"AED")*(1*'Base Currency'!C35)+COUNTIF('Base Currency'!$H$2,"INR")*('Don’t Delete'!$E$3*'Base Currency'!C35)+COUNTIF('Base Currency'!$H$2,"USD")*('Don’t Delete'!$E$4*'Base Currency'!C35)+COUNTIF('Base Currency'!$H$2,"CAD")*('Don’t Delete'!$E$5*'Base Currency'!C35)+COUNTIF('Base Currency'!$H$2,"GBP")*('Don’t Delete'!$E$6*'Base Currency'!C35)+COUNTIF('Base Currency'!$H$2,"EUR")*('Don’t Delete'!$E$7*'Base Currency'!C35)+COUNTIF('Base Currency'!$H$2,"OMR")*('Don’t Delete'!$E$8*'Base Currency'!C35)+COUNTIF('Base Currency'!$H$2,"SAR")*('Don’t Delete'!$E$9*'Base Currency'!C35)+COUNTIF('Base Currency'!$H$2,"SGD")*('Don’t Delete'!$E$10*'Base Currency'!C35)</f>
        <v>102.10999999999999</v>
      </c>
      <c r="D35" s="65">
        <f>COUNTIF('Base Currency'!$H$2,"AED")*(1*'Base Currency'!D35)+COUNTIF('Base Currency'!$H$2,"INR")*('Don’t Delete'!$E$3*'Base Currency'!D35)+COUNTIF('Base Currency'!$H$2,"USD")*('Don’t Delete'!$E$4*'Base Currency'!D35)+COUNTIF('Base Currency'!$H$2,"CAD")*('Don’t Delete'!$E$5*'Base Currency'!D35)+COUNTIF('Base Currency'!$H$2,"GBP")*('Don’t Delete'!$E$6*'Base Currency'!D35)+COUNTIF('Base Currency'!$H$2,"EUR")*('Don’t Delete'!$E$7*'Base Currency'!D35)+COUNTIF('Base Currency'!$H$2,"OMR")*('Don’t Delete'!$E$8*'Base Currency'!D35)+COUNTIF('Base Currency'!$H$2,"SAR")*('Don’t Delete'!$E$9*'Base Currency'!D35)+COUNTIF('Base Currency'!$H$2,"SGD")*('Don’t Delete'!$E$10*'Base Currency'!D35)</f>
        <v>102.10999999999999</v>
      </c>
      <c r="E35" s="65">
        <f>COUNTIF('Base Currency'!$H$2,"AED")*(1*'Base Currency'!E35)+COUNTIF('Base Currency'!$H$2,"INR")*('Don’t Delete'!$E$3*'Base Currency'!E35)+COUNTIF('Base Currency'!$H$2,"USD")*('Don’t Delete'!$E$4*'Base Currency'!E35)+COUNTIF('Base Currency'!$H$2,"CAD")*('Don’t Delete'!$E$5*'Base Currency'!E35)+COUNTIF('Base Currency'!$H$2,"GBP")*('Don’t Delete'!$E$6*'Base Currency'!E35)+COUNTIF('Base Currency'!$H$2,"EUR")*('Don’t Delete'!$E$7*'Base Currency'!E35)+COUNTIF('Base Currency'!$H$2,"OMR")*('Don’t Delete'!$E$8*'Base Currency'!E35)+COUNTIF('Base Currency'!$H$2,"SAR")*('Don’t Delete'!$E$9*'Base Currency'!E35)+COUNTIF('Base Currency'!$H$2,"SGD")*('Don’t Delete'!$E$10*'Base Currency'!E35)</f>
        <v>102.10999999999999</v>
      </c>
      <c r="F35" s="65">
        <f>COUNTIF('Base Currency'!$H$2,"AED")*(1*'Base Currency'!F35)+COUNTIF('Base Currency'!$H$2,"INR")*('Don’t Delete'!$E$3*'Base Currency'!F35)+COUNTIF('Base Currency'!$H$2,"USD")*('Don’t Delete'!$E$4*'Base Currency'!F35)+COUNTIF('Base Currency'!$H$2,"CAD")*('Don’t Delete'!$E$5*'Base Currency'!F35)+COUNTIF('Base Currency'!$H$2,"GBP")*('Don’t Delete'!$E$6*'Base Currency'!F35)+COUNTIF('Base Currency'!$H$2,"EUR")*('Don’t Delete'!$E$7*'Base Currency'!F35)+COUNTIF('Base Currency'!$H$2,"OMR")*('Don’t Delete'!$E$8*'Base Currency'!F35)+COUNTIF('Base Currency'!$H$2,"SAR")*('Don’t Delete'!$E$9*'Base Currency'!F35)+COUNTIF('Base Currency'!$H$2,"SGD")*('Don’t Delete'!$E$10*'Base Currency'!F35)</f>
        <v>102.10999999999999</v>
      </c>
      <c r="G35" s="65">
        <f>COUNTIF('Base Currency'!$H$2,"AED")*(1*'Base Currency'!G35)+COUNTIF('Base Currency'!$H$2,"INR")*('Don’t Delete'!$E$3*'Base Currency'!G35)+COUNTIF('Base Currency'!$H$2,"USD")*('Don’t Delete'!$E$4*'Base Currency'!G35)+COUNTIF('Base Currency'!$H$2,"CAD")*('Don’t Delete'!$E$5*'Base Currency'!G35)+COUNTIF('Base Currency'!$H$2,"GBP")*('Don’t Delete'!$E$6*'Base Currency'!G35)+COUNTIF('Base Currency'!$H$2,"EUR")*('Don’t Delete'!$E$7*'Base Currency'!G35)+COUNTIF('Base Currency'!$H$2,"OMR")*('Don’t Delete'!$E$8*'Base Currency'!G35)+COUNTIF('Base Currency'!$H$2,"SAR")*('Don’t Delete'!$E$9*'Base Currency'!G35)+COUNTIF('Base Currency'!$H$2,"SGD")*('Don’t Delete'!$E$10*'Base Currency'!G35)</f>
        <v>102.10999999999999</v>
      </c>
      <c r="H35" s="65">
        <f>COUNTIF('Base Currency'!$H$2,"AED")*(1*'Base Currency'!H35)+COUNTIF('Base Currency'!$H$2,"INR")*('Don’t Delete'!$E$3*'Base Currency'!H35)+COUNTIF('Base Currency'!$H$2,"USD")*('Don’t Delete'!$E$4*'Base Currency'!H35)+COUNTIF('Base Currency'!$H$2,"CAD")*('Don’t Delete'!$E$5*'Base Currency'!H35)+COUNTIF('Base Currency'!$H$2,"GBP")*('Don’t Delete'!$E$6*'Base Currency'!H35)+COUNTIF('Base Currency'!$H$2,"EUR")*('Don’t Delete'!$E$7*'Base Currency'!H35)+COUNTIF('Base Currency'!$H$2,"OMR")*('Don’t Delete'!$E$8*'Base Currency'!H35)+COUNTIF('Base Currency'!$H$2,"SAR")*('Don’t Delete'!$E$9*'Base Currency'!H35)+COUNTIF('Base Currency'!$H$2,"SGD")*('Don’t Delete'!$E$10*'Base Currency'!H35)</f>
        <v>102.10999999999999</v>
      </c>
      <c r="I35" s="65">
        <f>COUNTIF('Base Currency'!$H$2,"AED")*(1*'Base Currency'!I35)+COUNTIF('Base Currency'!$H$2,"INR")*('Don’t Delete'!$E$3*'Base Currency'!I35)+COUNTIF('Base Currency'!$H$2,"USD")*('Don’t Delete'!$E$4*'Base Currency'!I35)+COUNTIF('Base Currency'!$H$2,"CAD")*('Don’t Delete'!$E$5*'Base Currency'!I35)+COUNTIF('Base Currency'!$H$2,"GBP")*('Don’t Delete'!$E$6*'Base Currency'!I35)+COUNTIF('Base Currency'!$H$2,"EUR")*('Don’t Delete'!$E$7*'Base Currency'!I35)+COUNTIF('Base Currency'!$H$2,"OMR")*('Don’t Delete'!$E$8*'Base Currency'!I35)+COUNTIF('Base Currency'!$H$2,"SAR")*('Don’t Delete'!$E$9*'Base Currency'!I35)+COUNTIF('Base Currency'!$H$2,"SGD")*('Don’t Delete'!$E$10*'Base Currency'!I35)</f>
        <v>102.10999999999999</v>
      </c>
      <c r="J35" s="65">
        <f>COUNTIF('Base Currency'!$H$2,"AED")*(1*'Base Currency'!J35)+COUNTIF('Base Currency'!$H$2,"INR")*('Don’t Delete'!$E$3*'Base Currency'!J35)+COUNTIF('Base Currency'!$H$2,"USD")*('Don’t Delete'!$E$4*'Base Currency'!J35)+COUNTIF('Base Currency'!$H$2,"CAD")*('Don’t Delete'!$E$5*'Base Currency'!J35)+COUNTIF('Base Currency'!$H$2,"GBP")*('Don’t Delete'!$E$6*'Base Currency'!J35)+COUNTIF('Base Currency'!$H$2,"EUR")*('Don’t Delete'!$E$7*'Base Currency'!J35)+COUNTIF('Base Currency'!$H$2,"OMR")*('Don’t Delete'!$E$8*'Base Currency'!J35)+COUNTIF('Base Currency'!$H$2,"SAR")*('Don’t Delete'!$E$9*'Base Currency'!J35)+COUNTIF('Base Currency'!$H$2,"SGD")*('Don’t Delete'!$E$10*'Base Currency'!J35)</f>
        <v>102.10999999999999</v>
      </c>
      <c r="K35" s="65">
        <f>COUNTIF('Base Currency'!$H$2,"AED")*(1*'Base Currency'!K35)+COUNTIF('Base Currency'!$H$2,"INR")*('Don’t Delete'!$E$3*'Base Currency'!K35)+COUNTIF('Base Currency'!$H$2,"USD")*('Don’t Delete'!$E$4*'Base Currency'!K35)+COUNTIF('Base Currency'!$H$2,"CAD")*('Don’t Delete'!$E$5*'Base Currency'!K35)+COUNTIF('Base Currency'!$H$2,"GBP")*('Don’t Delete'!$E$6*'Base Currency'!K35)+COUNTIF('Base Currency'!$H$2,"EUR")*('Don’t Delete'!$E$7*'Base Currency'!K35)+COUNTIF('Base Currency'!$H$2,"OMR")*('Don’t Delete'!$E$8*'Base Currency'!K35)+COUNTIF('Base Currency'!$H$2,"SAR")*('Don’t Delete'!$E$9*'Base Currency'!K35)+COUNTIF('Base Currency'!$H$2,"SGD")*('Don’t Delete'!$E$10*'Base Currency'!K35)</f>
        <v>102.10999999999999</v>
      </c>
      <c r="L35" s="65">
        <f>COUNTIF('Base Currency'!$H$2,"AED")*(1*'Base Currency'!L35)+COUNTIF('Base Currency'!$H$2,"INR")*('Don’t Delete'!$E$3*'Base Currency'!L35)+COUNTIF('Base Currency'!$H$2,"USD")*('Don’t Delete'!$E$4*'Base Currency'!L35)+COUNTIF('Base Currency'!$H$2,"CAD")*('Don’t Delete'!$E$5*'Base Currency'!L35)+COUNTIF('Base Currency'!$H$2,"GBP")*('Don’t Delete'!$E$6*'Base Currency'!L35)+COUNTIF('Base Currency'!$H$2,"EUR")*('Don’t Delete'!$E$7*'Base Currency'!L35)+COUNTIF('Base Currency'!$H$2,"OMR")*('Don’t Delete'!$E$8*'Base Currency'!L35)+COUNTIF('Base Currency'!$H$2,"SAR")*('Don’t Delete'!$E$9*'Base Currency'!L35)+COUNTIF('Base Currency'!$H$2,"SGD")*('Don’t Delete'!$E$10*'Base Currency'!L35)</f>
        <v>102.10999999999999</v>
      </c>
      <c r="M35" s="65">
        <f>COUNTIF('Base Currency'!$H$2,"AED")*(1*'Base Currency'!M35)+COUNTIF('Base Currency'!$H$2,"INR")*('Don’t Delete'!$E$3*'Base Currency'!M35)+COUNTIF('Base Currency'!$H$2,"USD")*('Don’t Delete'!$E$4*'Base Currency'!M35)+COUNTIF('Base Currency'!$H$2,"CAD")*('Don’t Delete'!$E$5*'Base Currency'!M35)+COUNTIF('Base Currency'!$H$2,"GBP")*('Don’t Delete'!$E$6*'Base Currency'!M35)+COUNTIF('Base Currency'!$H$2,"EUR")*('Don’t Delete'!$E$7*'Base Currency'!M35)+COUNTIF('Base Currency'!$H$2,"OMR")*('Don’t Delete'!$E$8*'Base Currency'!M35)+COUNTIF('Base Currency'!$H$2,"SAR")*('Don’t Delete'!$E$9*'Base Currency'!M35)+COUNTIF('Base Currency'!$H$2,"SGD")*('Don’t Delete'!$E$10*'Base Currency'!M35)</f>
        <v>102.10999999999999</v>
      </c>
      <c r="N35" s="64">
        <f t="shared" si="1"/>
        <v>1225.32</v>
      </c>
    </row>
    <row r="36" spans="1:14" x14ac:dyDescent="0.2">
      <c r="A36" s="24" t="s">
        <v>29</v>
      </c>
      <c r="B36" s="65">
        <f>COUNTIF('Base Currency'!$H$2,"AED")*(1*'Base Currency'!B36)+COUNTIF('Base Currency'!$H$2,"INR")*('Don’t Delete'!$E$3*'Base Currency'!B36)+COUNTIF('Base Currency'!$H$2,"USD")*('Don’t Delete'!$E$4*'Base Currency'!B36)+COUNTIF('Base Currency'!$H$2,"CAD")*('Don’t Delete'!$E$5*'Base Currency'!B36)+COUNTIF('Base Currency'!$H$2,"GBP")*('Don’t Delete'!$E$6*'Base Currency'!B36)+COUNTIF('Base Currency'!$H$2,"EUR")*('Don’t Delete'!$E$7*'Base Currency'!B36)+COUNTIF('Base Currency'!$H$2,"OMR")*('Don’t Delete'!$E$8*'Base Currency'!B36)+COUNTIF('Base Currency'!$H$2,"SAR")*('Don’t Delete'!$E$9*'Base Currency'!B36)+COUNTIF('Base Currency'!$H$2,"SGD")*('Don’t Delete'!$E$10*'Base Currency'!B36)</f>
        <v>0</v>
      </c>
      <c r="C36" s="65">
        <f>COUNTIF('Base Currency'!$H$2,"AED")*(1*'Base Currency'!C36)+COUNTIF('Base Currency'!$H$2,"INR")*('Don’t Delete'!$E$3*'Base Currency'!C36)+COUNTIF('Base Currency'!$H$2,"USD")*('Don’t Delete'!$E$4*'Base Currency'!C36)+COUNTIF('Base Currency'!$H$2,"CAD")*('Don’t Delete'!$E$5*'Base Currency'!C36)+COUNTIF('Base Currency'!$H$2,"GBP")*('Don’t Delete'!$E$6*'Base Currency'!C36)+COUNTIF('Base Currency'!$H$2,"EUR")*('Don’t Delete'!$E$7*'Base Currency'!C36)+COUNTIF('Base Currency'!$H$2,"OMR")*('Don’t Delete'!$E$8*'Base Currency'!C36)+COUNTIF('Base Currency'!$H$2,"SAR")*('Don’t Delete'!$E$9*'Base Currency'!C36)+COUNTIF('Base Currency'!$H$2,"SGD")*('Don’t Delete'!$E$10*'Base Currency'!C36)</f>
        <v>0</v>
      </c>
      <c r="D36" s="65">
        <f>COUNTIF('Base Currency'!$H$2,"AED")*(1*'Base Currency'!D36)+COUNTIF('Base Currency'!$H$2,"INR")*('Don’t Delete'!$E$3*'Base Currency'!D36)+COUNTIF('Base Currency'!$H$2,"USD")*('Don’t Delete'!$E$4*'Base Currency'!D36)+COUNTIF('Base Currency'!$H$2,"CAD")*('Don’t Delete'!$E$5*'Base Currency'!D36)+COUNTIF('Base Currency'!$H$2,"GBP")*('Don’t Delete'!$E$6*'Base Currency'!D36)+COUNTIF('Base Currency'!$H$2,"EUR")*('Don’t Delete'!$E$7*'Base Currency'!D36)+COUNTIF('Base Currency'!$H$2,"OMR")*('Don’t Delete'!$E$8*'Base Currency'!D36)+COUNTIF('Base Currency'!$H$2,"SAR")*('Don’t Delete'!$E$9*'Base Currency'!D36)+COUNTIF('Base Currency'!$H$2,"SGD")*('Don’t Delete'!$E$10*'Base Currency'!D36)</f>
        <v>0</v>
      </c>
      <c r="E36" s="65">
        <f>COUNTIF('Base Currency'!$H$2,"AED")*(1*'Base Currency'!E36)+COUNTIF('Base Currency'!$H$2,"INR")*('Don’t Delete'!$E$3*'Base Currency'!E36)+COUNTIF('Base Currency'!$H$2,"USD")*('Don’t Delete'!$E$4*'Base Currency'!E36)+COUNTIF('Base Currency'!$H$2,"CAD")*('Don’t Delete'!$E$5*'Base Currency'!E36)+COUNTIF('Base Currency'!$H$2,"GBP")*('Don’t Delete'!$E$6*'Base Currency'!E36)+COUNTIF('Base Currency'!$H$2,"EUR")*('Don’t Delete'!$E$7*'Base Currency'!E36)+COUNTIF('Base Currency'!$H$2,"OMR")*('Don’t Delete'!$E$8*'Base Currency'!E36)+COUNTIF('Base Currency'!$H$2,"SAR")*('Don’t Delete'!$E$9*'Base Currency'!E36)+COUNTIF('Base Currency'!$H$2,"SGD")*('Don’t Delete'!$E$10*'Base Currency'!E36)</f>
        <v>0</v>
      </c>
      <c r="F36" s="65">
        <f>COUNTIF('Base Currency'!$H$2,"AED")*(1*'Base Currency'!F36)+COUNTIF('Base Currency'!$H$2,"INR")*('Don’t Delete'!$E$3*'Base Currency'!F36)+COUNTIF('Base Currency'!$H$2,"USD")*('Don’t Delete'!$E$4*'Base Currency'!F36)+COUNTIF('Base Currency'!$H$2,"CAD")*('Don’t Delete'!$E$5*'Base Currency'!F36)+COUNTIF('Base Currency'!$H$2,"GBP")*('Don’t Delete'!$E$6*'Base Currency'!F36)+COUNTIF('Base Currency'!$H$2,"EUR")*('Don’t Delete'!$E$7*'Base Currency'!F36)+COUNTIF('Base Currency'!$H$2,"OMR")*('Don’t Delete'!$E$8*'Base Currency'!F36)+COUNTIF('Base Currency'!$H$2,"SAR")*('Don’t Delete'!$E$9*'Base Currency'!F36)+COUNTIF('Base Currency'!$H$2,"SGD")*('Don’t Delete'!$E$10*'Base Currency'!F36)</f>
        <v>0</v>
      </c>
      <c r="G36" s="65">
        <f>COUNTIF('Base Currency'!$H$2,"AED")*(1*'Base Currency'!G36)+COUNTIF('Base Currency'!$H$2,"INR")*('Don’t Delete'!$E$3*'Base Currency'!G36)+COUNTIF('Base Currency'!$H$2,"USD")*('Don’t Delete'!$E$4*'Base Currency'!G36)+COUNTIF('Base Currency'!$H$2,"CAD")*('Don’t Delete'!$E$5*'Base Currency'!G36)+COUNTIF('Base Currency'!$H$2,"GBP")*('Don’t Delete'!$E$6*'Base Currency'!G36)+COUNTIF('Base Currency'!$H$2,"EUR")*('Don’t Delete'!$E$7*'Base Currency'!G36)+COUNTIF('Base Currency'!$H$2,"OMR")*('Don’t Delete'!$E$8*'Base Currency'!G36)+COUNTIF('Base Currency'!$H$2,"SAR")*('Don’t Delete'!$E$9*'Base Currency'!G36)+COUNTIF('Base Currency'!$H$2,"SGD")*('Don’t Delete'!$E$10*'Base Currency'!G36)</f>
        <v>0</v>
      </c>
      <c r="H36" s="65">
        <f>COUNTIF('Base Currency'!$H$2,"AED")*(1*'Base Currency'!H36)+COUNTIF('Base Currency'!$H$2,"INR")*('Don’t Delete'!$E$3*'Base Currency'!H36)+COUNTIF('Base Currency'!$H$2,"USD")*('Don’t Delete'!$E$4*'Base Currency'!H36)+COUNTIF('Base Currency'!$H$2,"CAD")*('Don’t Delete'!$E$5*'Base Currency'!H36)+COUNTIF('Base Currency'!$H$2,"GBP")*('Don’t Delete'!$E$6*'Base Currency'!H36)+COUNTIF('Base Currency'!$H$2,"EUR")*('Don’t Delete'!$E$7*'Base Currency'!H36)+COUNTIF('Base Currency'!$H$2,"OMR")*('Don’t Delete'!$E$8*'Base Currency'!H36)+COUNTIF('Base Currency'!$H$2,"SAR")*('Don’t Delete'!$E$9*'Base Currency'!H36)+COUNTIF('Base Currency'!$H$2,"SGD")*('Don’t Delete'!$E$10*'Base Currency'!H36)</f>
        <v>0</v>
      </c>
      <c r="I36" s="65">
        <f>COUNTIF('Base Currency'!$H$2,"AED")*(1*'Base Currency'!I36)+COUNTIF('Base Currency'!$H$2,"INR")*('Don’t Delete'!$E$3*'Base Currency'!I36)+COUNTIF('Base Currency'!$H$2,"USD")*('Don’t Delete'!$E$4*'Base Currency'!I36)+COUNTIF('Base Currency'!$H$2,"CAD")*('Don’t Delete'!$E$5*'Base Currency'!I36)+COUNTIF('Base Currency'!$H$2,"GBP")*('Don’t Delete'!$E$6*'Base Currency'!I36)+COUNTIF('Base Currency'!$H$2,"EUR")*('Don’t Delete'!$E$7*'Base Currency'!I36)+COUNTIF('Base Currency'!$H$2,"OMR")*('Don’t Delete'!$E$8*'Base Currency'!I36)+COUNTIF('Base Currency'!$H$2,"SAR")*('Don’t Delete'!$E$9*'Base Currency'!I36)+COUNTIF('Base Currency'!$H$2,"SGD")*('Don’t Delete'!$E$10*'Base Currency'!I36)</f>
        <v>0</v>
      </c>
      <c r="J36" s="65">
        <f>COUNTIF('Base Currency'!$H$2,"AED")*(1*'Base Currency'!J36)+COUNTIF('Base Currency'!$H$2,"INR")*('Don’t Delete'!$E$3*'Base Currency'!J36)+COUNTIF('Base Currency'!$H$2,"USD")*('Don’t Delete'!$E$4*'Base Currency'!J36)+COUNTIF('Base Currency'!$H$2,"CAD")*('Don’t Delete'!$E$5*'Base Currency'!J36)+COUNTIF('Base Currency'!$H$2,"GBP")*('Don’t Delete'!$E$6*'Base Currency'!J36)+COUNTIF('Base Currency'!$H$2,"EUR")*('Don’t Delete'!$E$7*'Base Currency'!J36)+COUNTIF('Base Currency'!$H$2,"OMR")*('Don’t Delete'!$E$8*'Base Currency'!J36)+COUNTIF('Base Currency'!$H$2,"SAR")*('Don’t Delete'!$E$9*'Base Currency'!J36)+COUNTIF('Base Currency'!$H$2,"SGD")*('Don’t Delete'!$E$10*'Base Currency'!J36)</f>
        <v>0</v>
      </c>
      <c r="K36" s="65">
        <f>COUNTIF('Base Currency'!$H$2,"AED")*(1*'Base Currency'!K36)+COUNTIF('Base Currency'!$H$2,"INR")*('Don’t Delete'!$E$3*'Base Currency'!K36)+COUNTIF('Base Currency'!$H$2,"USD")*('Don’t Delete'!$E$4*'Base Currency'!K36)+COUNTIF('Base Currency'!$H$2,"CAD")*('Don’t Delete'!$E$5*'Base Currency'!K36)+COUNTIF('Base Currency'!$H$2,"GBP")*('Don’t Delete'!$E$6*'Base Currency'!K36)+COUNTIF('Base Currency'!$H$2,"EUR")*('Don’t Delete'!$E$7*'Base Currency'!K36)+COUNTIF('Base Currency'!$H$2,"OMR")*('Don’t Delete'!$E$8*'Base Currency'!K36)+COUNTIF('Base Currency'!$H$2,"SAR")*('Don’t Delete'!$E$9*'Base Currency'!K36)+COUNTIF('Base Currency'!$H$2,"SGD")*('Don’t Delete'!$E$10*'Base Currency'!K36)</f>
        <v>0</v>
      </c>
      <c r="L36" s="65">
        <f>COUNTIF('Base Currency'!$H$2,"AED")*(1*'Base Currency'!L36)+COUNTIF('Base Currency'!$H$2,"INR")*('Don’t Delete'!$E$3*'Base Currency'!L36)+COUNTIF('Base Currency'!$H$2,"USD")*('Don’t Delete'!$E$4*'Base Currency'!L36)+COUNTIF('Base Currency'!$H$2,"CAD")*('Don’t Delete'!$E$5*'Base Currency'!L36)+COUNTIF('Base Currency'!$H$2,"GBP")*('Don’t Delete'!$E$6*'Base Currency'!L36)+COUNTIF('Base Currency'!$H$2,"EUR")*('Don’t Delete'!$E$7*'Base Currency'!L36)+COUNTIF('Base Currency'!$H$2,"OMR")*('Don’t Delete'!$E$8*'Base Currency'!L36)+COUNTIF('Base Currency'!$H$2,"SAR")*('Don’t Delete'!$E$9*'Base Currency'!L36)+COUNTIF('Base Currency'!$H$2,"SGD")*('Don’t Delete'!$E$10*'Base Currency'!L36)</f>
        <v>0</v>
      </c>
      <c r="M36" s="65">
        <f>COUNTIF('Base Currency'!$H$2,"AED")*(1*'Base Currency'!M36)+COUNTIF('Base Currency'!$H$2,"INR")*('Don’t Delete'!$E$3*'Base Currency'!M36)+COUNTIF('Base Currency'!$H$2,"USD")*('Don’t Delete'!$E$4*'Base Currency'!M36)+COUNTIF('Base Currency'!$H$2,"CAD")*('Don’t Delete'!$E$5*'Base Currency'!M36)+COUNTIF('Base Currency'!$H$2,"GBP")*('Don’t Delete'!$E$6*'Base Currency'!M36)+COUNTIF('Base Currency'!$H$2,"EUR")*('Don’t Delete'!$E$7*'Base Currency'!M36)+COUNTIF('Base Currency'!$H$2,"OMR")*('Don’t Delete'!$E$8*'Base Currency'!M36)+COUNTIF('Base Currency'!$H$2,"SAR")*('Don’t Delete'!$E$9*'Base Currency'!M36)+COUNTIF('Base Currency'!$H$2,"SGD")*('Don’t Delete'!$E$10*'Base Currency'!M36)</f>
        <v>0</v>
      </c>
      <c r="N36" s="64">
        <f t="shared" si="1"/>
        <v>0</v>
      </c>
    </row>
    <row r="37" spans="1:14" x14ac:dyDescent="0.2">
      <c r="A37" s="24" t="s">
        <v>30</v>
      </c>
      <c r="B37" s="65">
        <f>COUNTIF('Base Currency'!$H$2,"AED")*(1*'Base Currency'!B37)+COUNTIF('Base Currency'!$H$2,"INR")*('Don’t Delete'!$E$3*'Base Currency'!B37)+COUNTIF('Base Currency'!$H$2,"USD")*('Don’t Delete'!$E$4*'Base Currency'!B37)+COUNTIF('Base Currency'!$H$2,"CAD")*('Don’t Delete'!$E$5*'Base Currency'!B37)+COUNTIF('Base Currency'!$H$2,"GBP")*('Don’t Delete'!$E$6*'Base Currency'!B37)+COUNTIF('Base Currency'!$H$2,"EUR")*('Don’t Delete'!$E$7*'Base Currency'!B37)+COUNTIF('Base Currency'!$H$2,"OMR")*('Don’t Delete'!$E$8*'Base Currency'!B37)+COUNTIF('Base Currency'!$H$2,"SAR")*('Don’t Delete'!$E$9*'Base Currency'!B37)+COUNTIF('Base Currency'!$H$2,"SGD")*('Don’t Delete'!$E$10*'Base Currency'!B37)</f>
        <v>0</v>
      </c>
      <c r="C37" s="65">
        <f>COUNTIF('Base Currency'!$H$2,"AED")*(1*'Base Currency'!C37)+COUNTIF('Base Currency'!$H$2,"INR")*('Don’t Delete'!$E$3*'Base Currency'!C37)+COUNTIF('Base Currency'!$H$2,"USD")*('Don’t Delete'!$E$4*'Base Currency'!C37)+COUNTIF('Base Currency'!$H$2,"CAD")*('Don’t Delete'!$E$5*'Base Currency'!C37)+COUNTIF('Base Currency'!$H$2,"GBP")*('Don’t Delete'!$E$6*'Base Currency'!C37)+COUNTIF('Base Currency'!$H$2,"EUR")*('Don’t Delete'!$E$7*'Base Currency'!C37)+COUNTIF('Base Currency'!$H$2,"OMR")*('Don’t Delete'!$E$8*'Base Currency'!C37)+COUNTIF('Base Currency'!$H$2,"SAR")*('Don’t Delete'!$E$9*'Base Currency'!C37)+COUNTIF('Base Currency'!$H$2,"SGD")*('Don’t Delete'!$E$10*'Base Currency'!C37)</f>
        <v>0</v>
      </c>
      <c r="D37" s="65">
        <f>COUNTIF('Base Currency'!$H$2,"AED")*(1*'Base Currency'!D37)+COUNTIF('Base Currency'!$H$2,"INR")*('Don’t Delete'!$E$3*'Base Currency'!D37)+COUNTIF('Base Currency'!$H$2,"USD")*('Don’t Delete'!$E$4*'Base Currency'!D37)+COUNTIF('Base Currency'!$H$2,"CAD")*('Don’t Delete'!$E$5*'Base Currency'!D37)+COUNTIF('Base Currency'!$H$2,"GBP")*('Don’t Delete'!$E$6*'Base Currency'!D37)+COUNTIF('Base Currency'!$H$2,"EUR")*('Don’t Delete'!$E$7*'Base Currency'!D37)+COUNTIF('Base Currency'!$H$2,"OMR")*('Don’t Delete'!$E$8*'Base Currency'!D37)+COUNTIF('Base Currency'!$H$2,"SAR")*('Don’t Delete'!$E$9*'Base Currency'!D37)+COUNTIF('Base Currency'!$H$2,"SGD")*('Don’t Delete'!$E$10*'Base Currency'!D37)</f>
        <v>0</v>
      </c>
      <c r="E37" s="65">
        <f>COUNTIF('Base Currency'!$H$2,"AED")*(1*'Base Currency'!E37)+COUNTIF('Base Currency'!$H$2,"INR")*('Don’t Delete'!$E$3*'Base Currency'!E37)+COUNTIF('Base Currency'!$H$2,"USD")*('Don’t Delete'!$E$4*'Base Currency'!E37)+COUNTIF('Base Currency'!$H$2,"CAD")*('Don’t Delete'!$E$5*'Base Currency'!E37)+COUNTIF('Base Currency'!$H$2,"GBP")*('Don’t Delete'!$E$6*'Base Currency'!E37)+COUNTIF('Base Currency'!$H$2,"EUR")*('Don’t Delete'!$E$7*'Base Currency'!E37)+COUNTIF('Base Currency'!$H$2,"OMR")*('Don’t Delete'!$E$8*'Base Currency'!E37)+COUNTIF('Base Currency'!$H$2,"SAR")*('Don’t Delete'!$E$9*'Base Currency'!E37)+COUNTIF('Base Currency'!$H$2,"SGD")*('Don’t Delete'!$E$10*'Base Currency'!E37)</f>
        <v>0</v>
      </c>
      <c r="F37" s="65">
        <f>COUNTIF('Base Currency'!$H$2,"AED")*(1*'Base Currency'!F37)+COUNTIF('Base Currency'!$H$2,"INR")*('Don’t Delete'!$E$3*'Base Currency'!F37)+COUNTIF('Base Currency'!$H$2,"USD")*('Don’t Delete'!$E$4*'Base Currency'!F37)+COUNTIF('Base Currency'!$H$2,"CAD")*('Don’t Delete'!$E$5*'Base Currency'!F37)+COUNTIF('Base Currency'!$H$2,"GBP")*('Don’t Delete'!$E$6*'Base Currency'!F37)+COUNTIF('Base Currency'!$H$2,"EUR")*('Don’t Delete'!$E$7*'Base Currency'!F37)+COUNTIF('Base Currency'!$H$2,"OMR")*('Don’t Delete'!$E$8*'Base Currency'!F37)+COUNTIF('Base Currency'!$H$2,"SAR")*('Don’t Delete'!$E$9*'Base Currency'!F37)+COUNTIF('Base Currency'!$H$2,"SGD")*('Don’t Delete'!$E$10*'Base Currency'!F37)</f>
        <v>0</v>
      </c>
      <c r="G37" s="65">
        <f>COUNTIF('Base Currency'!$H$2,"AED")*(1*'Base Currency'!G37)+COUNTIF('Base Currency'!$H$2,"INR")*('Don’t Delete'!$E$3*'Base Currency'!G37)+COUNTIF('Base Currency'!$H$2,"USD")*('Don’t Delete'!$E$4*'Base Currency'!G37)+COUNTIF('Base Currency'!$H$2,"CAD")*('Don’t Delete'!$E$5*'Base Currency'!G37)+COUNTIF('Base Currency'!$H$2,"GBP")*('Don’t Delete'!$E$6*'Base Currency'!G37)+COUNTIF('Base Currency'!$H$2,"EUR")*('Don’t Delete'!$E$7*'Base Currency'!G37)+COUNTIF('Base Currency'!$H$2,"OMR")*('Don’t Delete'!$E$8*'Base Currency'!G37)+COUNTIF('Base Currency'!$H$2,"SAR")*('Don’t Delete'!$E$9*'Base Currency'!G37)+COUNTIF('Base Currency'!$H$2,"SGD")*('Don’t Delete'!$E$10*'Base Currency'!G37)</f>
        <v>0</v>
      </c>
      <c r="H37" s="65">
        <f>COUNTIF('Base Currency'!$H$2,"AED")*(1*'Base Currency'!H37)+COUNTIF('Base Currency'!$H$2,"INR")*('Don’t Delete'!$E$3*'Base Currency'!H37)+COUNTIF('Base Currency'!$H$2,"USD")*('Don’t Delete'!$E$4*'Base Currency'!H37)+COUNTIF('Base Currency'!$H$2,"CAD")*('Don’t Delete'!$E$5*'Base Currency'!H37)+COUNTIF('Base Currency'!$H$2,"GBP")*('Don’t Delete'!$E$6*'Base Currency'!H37)+COUNTIF('Base Currency'!$H$2,"EUR")*('Don’t Delete'!$E$7*'Base Currency'!H37)+COUNTIF('Base Currency'!$H$2,"OMR")*('Don’t Delete'!$E$8*'Base Currency'!H37)+COUNTIF('Base Currency'!$H$2,"SAR")*('Don’t Delete'!$E$9*'Base Currency'!H37)+COUNTIF('Base Currency'!$H$2,"SGD")*('Don’t Delete'!$E$10*'Base Currency'!H37)</f>
        <v>0</v>
      </c>
      <c r="I37" s="65">
        <f>COUNTIF('Base Currency'!$H$2,"AED")*(1*'Base Currency'!I37)+COUNTIF('Base Currency'!$H$2,"INR")*('Don’t Delete'!$E$3*'Base Currency'!I37)+COUNTIF('Base Currency'!$H$2,"USD")*('Don’t Delete'!$E$4*'Base Currency'!I37)+COUNTIF('Base Currency'!$H$2,"CAD")*('Don’t Delete'!$E$5*'Base Currency'!I37)+COUNTIF('Base Currency'!$H$2,"GBP")*('Don’t Delete'!$E$6*'Base Currency'!I37)+COUNTIF('Base Currency'!$H$2,"EUR")*('Don’t Delete'!$E$7*'Base Currency'!I37)+COUNTIF('Base Currency'!$H$2,"OMR")*('Don’t Delete'!$E$8*'Base Currency'!I37)+COUNTIF('Base Currency'!$H$2,"SAR")*('Don’t Delete'!$E$9*'Base Currency'!I37)+COUNTIF('Base Currency'!$H$2,"SGD")*('Don’t Delete'!$E$10*'Base Currency'!I37)</f>
        <v>0</v>
      </c>
      <c r="J37" s="65">
        <f>COUNTIF('Base Currency'!$H$2,"AED")*(1*'Base Currency'!J37)+COUNTIF('Base Currency'!$H$2,"INR")*('Don’t Delete'!$E$3*'Base Currency'!J37)+COUNTIF('Base Currency'!$H$2,"USD")*('Don’t Delete'!$E$4*'Base Currency'!J37)+COUNTIF('Base Currency'!$H$2,"CAD")*('Don’t Delete'!$E$5*'Base Currency'!J37)+COUNTIF('Base Currency'!$H$2,"GBP")*('Don’t Delete'!$E$6*'Base Currency'!J37)+COUNTIF('Base Currency'!$H$2,"EUR")*('Don’t Delete'!$E$7*'Base Currency'!J37)+COUNTIF('Base Currency'!$H$2,"OMR")*('Don’t Delete'!$E$8*'Base Currency'!J37)+COUNTIF('Base Currency'!$H$2,"SAR")*('Don’t Delete'!$E$9*'Base Currency'!J37)+COUNTIF('Base Currency'!$H$2,"SGD")*('Don’t Delete'!$E$10*'Base Currency'!J37)</f>
        <v>0</v>
      </c>
      <c r="K37" s="65">
        <f>COUNTIF('Base Currency'!$H$2,"AED")*(1*'Base Currency'!K37)+COUNTIF('Base Currency'!$H$2,"INR")*('Don’t Delete'!$E$3*'Base Currency'!K37)+COUNTIF('Base Currency'!$H$2,"USD")*('Don’t Delete'!$E$4*'Base Currency'!K37)+COUNTIF('Base Currency'!$H$2,"CAD")*('Don’t Delete'!$E$5*'Base Currency'!K37)+COUNTIF('Base Currency'!$H$2,"GBP")*('Don’t Delete'!$E$6*'Base Currency'!K37)+COUNTIF('Base Currency'!$H$2,"EUR")*('Don’t Delete'!$E$7*'Base Currency'!K37)+COUNTIF('Base Currency'!$H$2,"OMR")*('Don’t Delete'!$E$8*'Base Currency'!K37)+COUNTIF('Base Currency'!$H$2,"SAR")*('Don’t Delete'!$E$9*'Base Currency'!K37)+COUNTIF('Base Currency'!$H$2,"SGD")*('Don’t Delete'!$E$10*'Base Currency'!K37)</f>
        <v>0</v>
      </c>
      <c r="L37" s="65">
        <f>COUNTIF('Base Currency'!$H$2,"AED")*(1*'Base Currency'!L37)+COUNTIF('Base Currency'!$H$2,"INR")*('Don’t Delete'!$E$3*'Base Currency'!L37)+COUNTIF('Base Currency'!$H$2,"USD")*('Don’t Delete'!$E$4*'Base Currency'!L37)+COUNTIF('Base Currency'!$H$2,"CAD")*('Don’t Delete'!$E$5*'Base Currency'!L37)+COUNTIF('Base Currency'!$H$2,"GBP")*('Don’t Delete'!$E$6*'Base Currency'!L37)+COUNTIF('Base Currency'!$H$2,"EUR")*('Don’t Delete'!$E$7*'Base Currency'!L37)+COUNTIF('Base Currency'!$H$2,"OMR")*('Don’t Delete'!$E$8*'Base Currency'!L37)+COUNTIF('Base Currency'!$H$2,"SAR")*('Don’t Delete'!$E$9*'Base Currency'!L37)+COUNTIF('Base Currency'!$H$2,"SGD")*('Don’t Delete'!$E$10*'Base Currency'!L37)</f>
        <v>0</v>
      </c>
      <c r="M37" s="65">
        <f>COUNTIF('Base Currency'!$H$2,"AED")*(1*'Base Currency'!M37)+COUNTIF('Base Currency'!$H$2,"INR")*('Don’t Delete'!$E$3*'Base Currency'!M37)+COUNTIF('Base Currency'!$H$2,"USD")*('Don’t Delete'!$E$4*'Base Currency'!M37)+COUNTIF('Base Currency'!$H$2,"CAD")*('Don’t Delete'!$E$5*'Base Currency'!M37)+COUNTIF('Base Currency'!$H$2,"GBP")*('Don’t Delete'!$E$6*'Base Currency'!M37)+COUNTIF('Base Currency'!$H$2,"EUR")*('Don’t Delete'!$E$7*'Base Currency'!M37)+COUNTIF('Base Currency'!$H$2,"OMR")*('Don’t Delete'!$E$8*'Base Currency'!M37)+COUNTIF('Base Currency'!$H$2,"SAR")*('Don’t Delete'!$E$9*'Base Currency'!M37)+COUNTIF('Base Currency'!$H$2,"SGD")*('Don’t Delete'!$E$10*'Base Currency'!M37)</f>
        <v>0</v>
      </c>
      <c r="N37" s="64">
        <f t="shared" si="1"/>
        <v>0</v>
      </c>
    </row>
    <row r="38" spans="1:14" x14ac:dyDescent="0.2">
      <c r="A38" s="24" t="s">
        <v>31</v>
      </c>
      <c r="B38" s="65">
        <f>COUNTIF('Base Currency'!$H$2,"AED")*(1*'Base Currency'!B38)+COUNTIF('Base Currency'!$H$2,"INR")*('Don’t Delete'!$E$3*'Base Currency'!B38)+COUNTIF('Base Currency'!$H$2,"USD")*('Don’t Delete'!$E$4*'Base Currency'!B38)+COUNTIF('Base Currency'!$H$2,"CAD")*('Don’t Delete'!$E$5*'Base Currency'!B38)+COUNTIF('Base Currency'!$H$2,"GBP")*('Don’t Delete'!$E$6*'Base Currency'!B38)+COUNTIF('Base Currency'!$H$2,"EUR")*('Don’t Delete'!$E$7*'Base Currency'!B38)+COUNTIF('Base Currency'!$H$2,"OMR")*('Don’t Delete'!$E$8*'Base Currency'!B38)+COUNTIF('Base Currency'!$H$2,"SAR")*('Don’t Delete'!$E$9*'Base Currency'!B38)+COUNTIF('Base Currency'!$H$2,"SGD")*('Don’t Delete'!$E$10*'Base Currency'!B38)</f>
        <v>0</v>
      </c>
      <c r="C38" s="65">
        <f>COUNTIF('Base Currency'!$H$2,"AED")*(1*'Base Currency'!C38)+COUNTIF('Base Currency'!$H$2,"INR")*('Don’t Delete'!$E$3*'Base Currency'!C38)+COUNTIF('Base Currency'!$H$2,"USD")*('Don’t Delete'!$E$4*'Base Currency'!C38)+COUNTIF('Base Currency'!$H$2,"CAD")*('Don’t Delete'!$E$5*'Base Currency'!C38)+COUNTIF('Base Currency'!$H$2,"GBP")*('Don’t Delete'!$E$6*'Base Currency'!C38)+COUNTIF('Base Currency'!$H$2,"EUR")*('Don’t Delete'!$E$7*'Base Currency'!C38)+COUNTIF('Base Currency'!$H$2,"OMR")*('Don’t Delete'!$E$8*'Base Currency'!C38)+COUNTIF('Base Currency'!$H$2,"SAR")*('Don’t Delete'!$E$9*'Base Currency'!C38)+COUNTIF('Base Currency'!$H$2,"SGD")*('Don’t Delete'!$E$10*'Base Currency'!C38)</f>
        <v>0</v>
      </c>
      <c r="D38" s="65">
        <f>COUNTIF('Base Currency'!$H$2,"AED")*(1*'Base Currency'!D38)+COUNTIF('Base Currency'!$H$2,"INR")*('Don’t Delete'!$E$3*'Base Currency'!D38)+COUNTIF('Base Currency'!$H$2,"USD")*('Don’t Delete'!$E$4*'Base Currency'!D38)+COUNTIF('Base Currency'!$H$2,"CAD")*('Don’t Delete'!$E$5*'Base Currency'!D38)+COUNTIF('Base Currency'!$H$2,"GBP")*('Don’t Delete'!$E$6*'Base Currency'!D38)+COUNTIF('Base Currency'!$H$2,"EUR")*('Don’t Delete'!$E$7*'Base Currency'!D38)+COUNTIF('Base Currency'!$H$2,"OMR")*('Don’t Delete'!$E$8*'Base Currency'!D38)+COUNTIF('Base Currency'!$H$2,"SAR")*('Don’t Delete'!$E$9*'Base Currency'!D38)+COUNTIF('Base Currency'!$H$2,"SGD")*('Don’t Delete'!$E$10*'Base Currency'!D38)</f>
        <v>0</v>
      </c>
      <c r="E38" s="65">
        <f>COUNTIF('Base Currency'!$H$2,"AED")*(1*'Base Currency'!E38)+COUNTIF('Base Currency'!$H$2,"INR")*('Don’t Delete'!$E$3*'Base Currency'!E38)+COUNTIF('Base Currency'!$H$2,"USD")*('Don’t Delete'!$E$4*'Base Currency'!E38)+COUNTIF('Base Currency'!$H$2,"CAD")*('Don’t Delete'!$E$5*'Base Currency'!E38)+COUNTIF('Base Currency'!$H$2,"GBP")*('Don’t Delete'!$E$6*'Base Currency'!E38)+COUNTIF('Base Currency'!$H$2,"EUR")*('Don’t Delete'!$E$7*'Base Currency'!E38)+COUNTIF('Base Currency'!$H$2,"OMR")*('Don’t Delete'!$E$8*'Base Currency'!E38)+COUNTIF('Base Currency'!$H$2,"SAR")*('Don’t Delete'!$E$9*'Base Currency'!E38)+COUNTIF('Base Currency'!$H$2,"SGD")*('Don’t Delete'!$E$10*'Base Currency'!E38)</f>
        <v>0</v>
      </c>
      <c r="F38" s="65">
        <f>COUNTIF('Base Currency'!$H$2,"AED")*(1*'Base Currency'!F38)+COUNTIF('Base Currency'!$H$2,"INR")*('Don’t Delete'!$E$3*'Base Currency'!F38)+COUNTIF('Base Currency'!$H$2,"USD")*('Don’t Delete'!$E$4*'Base Currency'!F38)+COUNTIF('Base Currency'!$H$2,"CAD")*('Don’t Delete'!$E$5*'Base Currency'!F38)+COUNTIF('Base Currency'!$H$2,"GBP")*('Don’t Delete'!$E$6*'Base Currency'!F38)+COUNTIF('Base Currency'!$H$2,"EUR")*('Don’t Delete'!$E$7*'Base Currency'!F38)+COUNTIF('Base Currency'!$H$2,"OMR")*('Don’t Delete'!$E$8*'Base Currency'!F38)+COUNTIF('Base Currency'!$H$2,"SAR")*('Don’t Delete'!$E$9*'Base Currency'!F38)+COUNTIF('Base Currency'!$H$2,"SGD")*('Don’t Delete'!$E$10*'Base Currency'!F38)</f>
        <v>0</v>
      </c>
      <c r="G38" s="65">
        <f>COUNTIF('Base Currency'!$H$2,"AED")*(1*'Base Currency'!G38)+COUNTIF('Base Currency'!$H$2,"INR")*('Don’t Delete'!$E$3*'Base Currency'!G38)+COUNTIF('Base Currency'!$H$2,"USD")*('Don’t Delete'!$E$4*'Base Currency'!G38)+COUNTIF('Base Currency'!$H$2,"CAD")*('Don’t Delete'!$E$5*'Base Currency'!G38)+COUNTIF('Base Currency'!$H$2,"GBP")*('Don’t Delete'!$E$6*'Base Currency'!G38)+COUNTIF('Base Currency'!$H$2,"EUR")*('Don’t Delete'!$E$7*'Base Currency'!G38)+COUNTIF('Base Currency'!$H$2,"OMR")*('Don’t Delete'!$E$8*'Base Currency'!G38)+COUNTIF('Base Currency'!$H$2,"SAR")*('Don’t Delete'!$E$9*'Base Currency'!G38)+COUNTIF('Base Currency'!$H$2,"SGD")*('Don’t Delete'!$E$10*'Base Currency'!G38)</f>
        <v>0</v>
      </c>
      <c r="H38" s="65">
        <f>COUNTIF('Base Currency'!$H$2,"AED")*(1*'Base Currency'!H38)+COUNTIF('Base Currency'!$H$2,"INR")*('Don’t Delete'!$E$3*'Base Currency'!H38)+COUNTIF('Base Currency'!$H$2,"USD")*('Don’t Delete'!$E$4*'Base Currency'!H38)+COUNTIF('Base Currency'!$H$2,"CAD")*('Don’t Delete'!$E$5*'Base Currency'!H38)+COUNTIF('Base Currency'!$H$2,"GBP")*('Don’t Delete'!$E$6*'Base Currency'!H38)+COUNTIF('Base Currency'!$H$2,"EUR")*('Don’t Delete'!$E$7*'Base Currency'!H38)+COUNTIF('Base Currency'!$H$2,"OMR")*('Don’t Delete'!$E$8*'Base Currency'!H38)+COUNTIF('Base Currency'!$H$2,"SAR")*('Don’t Delete'!$E$9*'Base Currency'!H38)+COUNTIF('Base Currency'!$H$2,"SGD")*('Don’t Delete'!$E$10*'Base Currency'!H38)</f>
        <v>0</v>
      </c>
      <c r="I38" s="65">
        <f>COUNTIF('Base Currency'!$H$2,"AED")*(1*'Base Currency'!I38)+COUNTIF('Base Currency'!$H$2,"INR")*('Don’t Delete'!$E$3*'Base Currency'!I38)+COUNTIF('Base Currency'!$H$2,"USD")*('Don’t Delete'!$E$4*'Base Currency'!I38)+COUNTIF('Base Currency'!$H$2,"CAD")*('Don’t Delete'!$E$5*'Base Currency'!I38)+COUNTIF('Base Currency'!$H$2,"GBP")*('Don’t Delete'!$E$6*'Base Currency'!I38)+COUNTIF('Base Currency'!$H$2,"EUR")*('Don’t Delete'!$E$7*'Base Currency'!I38)+COUNTIF('Base Currency'!$H$2,"OMR")*('Don’t Delete'!$E$8*'Base Currency'!I38)+COUNTIF('Base Currency'!$H$2,"SAR")*('Don’t Delete'!$E$9*'Base Currency'!I38)+COUNTIF('Base Currency'!$H$2,"SGD")*('Don’t Delete'!$E$10*'Base Currency'!I38)</f>
        <v>0</v>
      </c>
      <c r="J38" s="65">
        <f>COUNTIF('Base Currency'!$H$2,"AED")*(1*'Base Currency'!J38)+COUNTIF('Base Currency'!$H$2,"INR")*('Don’t Delete'!$E$3*'Base Currency'!J38)+COUNTIF('Base Currency'!$H$2,"USD")*('Don’t Delete'!$E$4*'Base Currency'!J38)+COUNTIF('Base Currency'!$H$2,"CAD")*('Don’t Delete'!$E$5*'Base Currency'!J38)+COUNTIF('Base Currency'!$H$2,"GBP")*('Don’t Delete'!$E$6*'Base Currency'!J38)+COUNTIF('Base Currency'!$H$2,"EUR")*('Don’t Delete'!$E$7*'Base Currency'!J38)+COUNTIF('Base Currency'!$H$2,"OMR")*('Don’t Delete'!$E$8*'Base Currency'!J38)+COUNTIF('Base Currency'!$H$2,"SAR")*('Don’t Delete'!$E$9*'Base Currency'!J38)+COUNTIF('Base Currency'!$H$2,"SGD")*('Don’t Delete'!$E$10*'Base Currency'!J38)</f>
        <v>0</v>
      </c>
      <c r="K38" s="65">
        <f>COUNTIF('Base Currency'!$H$2,"AED")*(1*'Base Currency'!K38)+COUNTIF('Base Currency'!$H$2,"INR")*('Don’t Delete'!$E$3*'Base Currency'!K38)+COUNTIF('Base Currency'!$H$2,"USD")*('Don’t Delete'!$E$4*'Base Currency'!K38)+COUNTIF('Base Currency'!$H$2,"CAD")*('Don’t Delete'!$E$5*'Base Currency'!K38)+COUNTIF('Base Currency'!$H$2,"GBP")*('Don’t Delete'!$E$6*'Base Currency'!K38)+COUNTIF('Base Currency'!$H$2,"EUR")*('Don’t Delete'!$E$7*'Base Currency'!K38)+COUNTIF('Base Currency'!$H$2,"OMR")*('Don’t Delete'!$E$8*'Base Currency'!K38)+COUNTIF('Base Currency'!$H$2,"SAR")*('Don’t Delete'!$E$9*'Base Currency'!K38)+COUNTIF('Base Currency'!$H$2,"SGD")*('Don’t Delete'!$E$10*'Base Currency'!K38)</f>
        <v>0</v>
      </c>
      <c r="L38" s="65">
        <f>COUNTIF('Base Currency'!$H$2,"AED")*(1*'Base Currency'!L38)+COUNTIF('Base Currency'!$H$2,"INR")*('Don’t Delete'!$E$3*'Base Currency'!L38)+COUNTIF('Base Currency'!$H$2,"USD")*('Don’t Delete'!$E$4*'Base Currency'!L38)+COUNTIF('Base Currency'!$H$2,"CAD")*('Don’t Delete'!$E$5*'Base Currency'!L38)+COUNTIF('Base Currency'!$H$2,"GBP")*('Don’t Delete'!$E$6*'Base Currency'!L38)+COUNTIF('Base Currency'!$H$2,"EUR")*('Don’t Delete'!$E$7*'Base Currency'!L38)+COUNTIF('Base Currency'!$H$2,"OMR")*('Don’t Delete'!$E$8*'Base Currency'!L38)+COUNTIF('Base Currency'!$H$2,"SAR")*('Don’t Delete'!$E$9*'Base Currency'!L38)+COUNTIF('Base Currency'!$H$2,"SGD")*('Don’t Delete'!$E$10*'Base Currency'!L38)</f>
        <v>0</v>
      </c>
      <c r="M38" s="65">
        <f>COUNTIF('Base Currency'!$H$2,"AED")*(1*'Base Currency'!M38)+COUNTIF('Base Currency'!$H$2,"INR")*('Don’t Delete'!$E$3*'Base Currency'!M38)+COUNTIF('Base Currency'!$H$2,"USD")*('Don’t Delete'!$E$4*'Base Currency'!M38)+COUNTIF('Base Currency'!$H$2,"CAD")*('Don’t Delete'!$E$5*'Base Currency'!M38)+COUNTIF('Base Currency'!$H$2,"GBP")*('Don’t Delete'!$E$6*'Base Currency'!M38)+COUNTIF('Base Currency'!$H$2,"EUR")*('Don’t Delete'!$E$7*'Base Currency'!M38)+COUNTIF('Base Currency'!$H$2,"OMR")*('Don’t Delete'!$E$8*'Base Currency'!M38)+COUNTIF('Base Currency'!$H$2,"SAR")*('Don’t Delete'!$E$9*'Base Currency'!M38)+COUNTIF('Base Currency'!$H$2,"SGD")*('Don’t Delete'!$E$10*'Base Currency'!M38)</f>
        <v>0</v>
      </c>
      <c r="N38" s="64">
        <f t="shared" si="1"/>
        <v>0</v>
      </c>
    </row>
    <row r="39" spans="1:14" x14ac:dyDescent="0.2">
      <c r="A39" s="24"/>
      <c r="B39" s="65"/>
      <c r="C39" s="65"/>
      <c r="D39" s="65"/>
      <c r="E39" s="65"/>
      <c r="F39" s="65"/>
      <c r="G39" s="65"/>
      <c r="H39" s="65"/>
      <c r="I39" s="65"/>
      <c r="J39" s="65"/>
      <c r="K39" s="65"/>
      <c r="L39" s="65"/>
      <c r="M39" s="65"/>
      <c r="N39" s="64"/>
    </row>
    <row r="40" spans="1:14" x14ac:dyDescent="0.2">
      <c r="A40" s="23" t="s">
        <v>32</v>
      </c>
      <c r="B40" s="65">
        <f>COUNTIF('Base Currency'!$H$2,"AED")*(1*'Base Currency'!B40)+COUNTIF('Base Currency'!$H$2,"INR")*('Don’t Delete'!$E$3*'Base Currency'!B40)+COUNTIF('Base Currency'!$H$2,"USD")*('Don’t Delete'!$E$4*'Base Currency'!B40)+COUNTIF('Base Currency'!$H$2,"CAD")*('Don’t Delete'!$E$5*'Base Currency'!B40)+COUNTIF('Base Currency'!$H$2,"GBP")*('Don’t Delete'!$E$6*'Base Currency'!B40)+COUNTIF('Base Currency'!$H$2,"EUR")*('Don’t Delete'!$E$7*'Base Currency'!B40)+COUNTIF('Base Currency'!$H$2,"OMR")*('Don’t Delete'!$E$8*'Base Currency'!B40)+COUNTIF('Base Currency'!$H$2,"SAR")*('Don’t Delete'!$E$9*'Base Currency'!B40)+COUNTIF('Base Currency'!$H$2,"SGD")*('Don’t Delete'!$E$10*'Base Currency'!B40)</f>
        <v>-2251.5254999999997</v>
      </c>
      <c r="C40" s="65">
        <f>COUNTIF('Base Currency'!$H$2,"AED")*(1*'Base Currency'!C40)+COUNTIF('Base Currency'!$H$2,"INR")*('Don’t Delete'!$E$3*'Base Currency'!C40)+COUNTIF('Base Currency'!$H$2,"USD")*('Don’t Delete'!$E$4*'Base Currency'!C40)+COUNTIF('Base Currency'!$H$2,"CAD")*('Don’t Delete'!$E$5*'Base Currency'!C40)+COUNTIF('Base Currency'!$H$2,"GBP")*('Don’t Delete'!$E$6*'Base Currency'!C40)+COUNTIF('Base Currency'!$H$2,"EUR")*('Don’t Delete'!$E$7*'Base Currency'!C40)+COUNTIF('Base Currency'!$H$2,"OMR")*('Don’t Delete'!$E$8*'Base Currency'!C40)+COUNTIF('Base Currency'!$H$2,"SAR")*('Don’t Delete'!$E$9*'Base Currency'!C40)+COUNTIF('Base Currency'!$H$2,"SGD")*('Don’t Delete'!$E$10*'Base Currency'!C40)</f>
        <v>-2251.5254999999997</v>
      </c>
      <c r="D40" s="65">
        <f>COUNTIF('Base Currency'!$H$2,"AED")*(1*'Base Currency'!D40)+COUNTIF('Base Currency'!$H$2,"INR")*('Don’t Delete'!$E$3*'Base Currency'!D40)+COUNTIF('Base Currency'!$H$2,"USD")*('Don’t Delete'!$E$4*'Base Currency'!D40)+COUNTIF('Base Currency'!$H$2,"CAD")*('Don’t Delete'!$E$5*'Base Currency'!D40)+COUNTIF('Base Currency'!$H$2,"GBP")*('Don’t Delete'!$E$6*'Base Currency'!D40)+COUNTIF('Base Currency'!$H$2,"EUR")*('Don’t Delete'!$E$7*'Base Currency'!D40)+COUNTIF('Base Currency'!$H$2,"OMR")*('Don’t Delete'!$E$8*'Base Currency'!D40)+COUNTIF('Base Currency'!$H$2,"SAR")*('Don’t Delete'!$E$9*'Base Currency'!D40)+COUNTIF('Base Currency'!$H$2,"SGD")*('Don’t Delete'!$E$10*'Base Currency'!D40)</f>
        <v>-2251.5254999999997</v>
      </c>
      <c r="E40" s="65">
        <f>COUNTIF('Base Currency'!$H$2,"AED")*(1*'Base Currency'!E40)+COUNTIF('Base Currency'!$H$2,"INR")*('Don’t Delete'!$E$3*'Base Currency'!E40)+COUNTIF('Base Currency'!$H$2,"USD")*('Don’t Delete'!$E$4*'Base Currency'!E40)+COUNTIF('Base Currency'!$H$2,"CAD")*('Don’t Delete'!$E$5*'Base Currency'!E40)+COUNTIF('Base Currency'!$H$2,"GBP")*('Don’t Delete'!$E$6*'Base Currency'!E40)+COUNTIF('Base Currency'!$H$2,"EUR")*('Don’t Delete'!$E$7*'Base Currency'!E40)+COUNTIF('Base Currency'!$H$2,"OMR")*('Don’t Delete'!$E$8*'Base Currency'!E40)+COUNTIF('Base Currency'!$H$2,"SAR")*('Don’t Delete'!$E$9*'Base Currency'!E40)+COUNTIF('Base Currency'!$H$2,"SGD")*('Don’t Delete'!$E$10*'Base Currency'!E40)</f>
        <v>-2251.5254999999997</v>
      </c>
      <c r="F40" s="65">
        <f>COUNTIF('Base Currency'!$H$2,"AED")*(1*'Base Currency'!F40)+COUNTIF('Base Currency'!$H$2,"INR")*('Don’t Delete'!$E$3*'Base Currency'!F40)+COUNTIF('Base Currency'!$H$2,"USD")*('Don’t Delete'!$E$4*'Base Currency'!F40)+COUNTIF('Base Currency'!$H$2,"CAD")*('Don’t Delete'!$E$5*'Base Currency'!F40)+COUNTIF('Base Currency'!$H$2,"GBP")*('Don’t Delete'!$E$6*'Base Currency'!F40)+COUNTIF('Base Currency'!$H$2,"EUR")*('Don’t Delete'!$E$7*'Base Currency'!F40)+COUNTIF('Base Currency'!$H$2,"OMR")*('Don’t Delete'!$E$8*'Base Currency'!F40)+COUNTIF('Base Currency'!$H$2,"SAR")*('Don’t Delete'!$E$9*'Base Currency'!F40)+COUNTIF('Base Currency'!$H$2,"SGD")*('Don’t Delete'!$E$10*'Base Currency'!F40)</f>
        <v>-2251.5254999999997</v>
      </c>
      <c r="G40" s="65">
        <f>COUNTIF('Base Currency'!$H$2,"AED")*(1*'Base Currency'!G40)+COUNTIF('Base Currency'!$H$2,"INR")*('Don’t Delete'!$E$3*'Base Currency'!G40)+COUNTIF('Base Currency'!$H$2,"USD")*('Don’t Delete'!$E$4*'Base Currency'!G40)+COUNTIF('Base Currency'!$H$2,"CAD")*('Don’t Delete'!$E$5*'Base Currency'!G40)+COUNTIF('Base Currency'!$H$2,"GBP")*('Don’t Delete'!$E$6*'Base Currency'!G40)+COUNTIF('Base Currency'!$H$2,"EUR")*('Don’t Delete'!$E$7*'Base Currency'!G40)+COUNTIF('Base Currency'!$H$2,"OMR")*('Don’t Delete'!$E$8*'Base Currency'!G40)+COUNTIF('Base Currency'!$H$2,"SAR")*('Don’t Delete'!$E$9*'Base Currency'!G40)+COUNTIF('Base Currency'!$H$2,"SGD")*('Don’t Delete'!$E$10*'Base Currency'!G40)</f>
        <v>-2251.5254999999997</v>
      </c>
      <c r="H40" s="65">
        <f>COUNTIF('Base Currency'!$H$2,"AED")*(1*'Base Currency'!H40)+COUNTIF('Base Currency'!$H$2,"INR")*('Don’t Delete'!$E$3*'Base Currency'!H40)+COUNTIF('Base Currency'!$H$2,"USD")*('Don’t Delete'!$E$4*'Base Currency'!H40)+COUNTIF('Base Currency'!$H$2,"CAD")*('Don’t Delete'!$E$5*'Base Currency'!H40)+COUNTIF('Base Currency'!$H$2,"GBP")*('Don’t Delete'!$E$6*'Base Currency'!H40)+COUNTIF('Base Currency'!$H$2,"EUR")*('Don’t Delete'!$E$7*'Base Currency'!H40)+COUNTIF('Base Currency'!$H$2,"OMR")*('Don’t Delete'!$E$8*'Base Currency'!H40)+COUNTIF('Base Currency'!$H$2,"SAR")*('Don’t Delete'!$E$9*'Base Currency'!H40)+COUNTIF('Base Currency'!$H$2,"SGD")*('Don’t Delete'!$E$10*'Base Currency'!H40)</f>
        <v>-2251.5254999999997</v>
      </c>
      <c r="I40" s="65">
        <f>COUNTIF('Base Currency'!$H$2,"AED")*(1*'Base Currency'!I40)+COUNTIF('Base Currency'!$H$2,"INR")*('Don’t Delete'!$E$3*'Base Currency'!I40)+COUNTIF('Base Currency'!$H$2,"USD")*('Don’t Delete'!$E$4*'Base Currency'!I40)+COUNTIF('Base Currency'!$H$2,"CAD")*('Don’t Delete'!$E$5*'Base Currency'!I40)+COUNTIF('Base Currency'!$H$2,"GBP")*('Don’t Delete'!$E$6*'Base Currency'!I40)+COUNTIF('Base Currency'!$H$2,"EUR")*('Don’t Delete'!$E$7*'Base Currency'!I40)+COUNTIF('Base Currency'!$H$2,"OMR")*('Don’t Delete'!$E$8*'Base Currency'!I40)+COUNTIF('Base Currency'!$H$2,"SAR")*('Don’t Delete'!$E$9*'Base Currency'!I40)+COUNTIF('Base Currency'!$H$2,"SGD")*('Don’t Delete'!$E$10*'Base Currency'!I40)</f>
        <v>-2251.5254999999997</v>
      </c>
      <c r="J40" s="65">
        <f>COUNTIF('Base Currency'!$H$2,"AED")*(1*'Base Currency'!J40)+COUNTIF('Base Currency'!$H$2,"INR")*('Don’t Delete'!$E$3*'Base Currency'!J40)+COUNTIF('Base Currency'!$H$2,"USD")*('Don’t Delete'!$E$4*'Base Currency'!J40)+COUNTIF('Base Currency'!$H$2,"CAD")*('Don’t Delete'!$E$5*'Base Currency'!J40)+COUNTIF('Base Currency'!$H$2,"GBP")*('Don’t Delete'!$E$6*'Base Currency'!J40)+COUNTIF('Base Currency'!$H$2,"EUR")*('Don’t Delete'!$E$7*'Base Currency'!J40)+COUNTIF('Base Currency'!$H$2,"OMR")*('Don’t Delete'!$E$8*'Base Currency'!J40)+COUNTIF('Base Currency'!$H$2,"SAR")*('Don’t Delete'!$E$9*'Base Currency'!J40)+COUNTIF('Base Currency'!$H$2,"SGD")*('Don’t Delete'!$E$10*'Base Currency'!J40)</f>
        <v>-2251.5254999999997</v>
      </c>
      <c r="K40" s="65">
        <f>COUNTIF('Base Currency'!$H$2,"AED")*(1*'Base Currency'!K40)+COUNTIF('Base Currency'!$H$2,"INR")*('Don’t Delete'!$E$3*'Base Currency'!K40)+COUNTIF('Base Currency'!$H$2,"USD")*('Don’t Delete'!$E$4*'Base Currency'!K40)+COUNTIF('Base Currency'!$H$2,"CAD")*('Don’t Delete'!$E$5*'Base Currency'!K40)+COUNTIF('Base Currency'!$H$2,"GBP")*('Don’t Delete'!$E$6*'Base Currency'!K40)+COUNTIF('Base Currency'!$H$2,"EUR")*('Don’t Delete'!$E$7*'Base Currency'!K40)+COUNTIF('Base Currency'!$H$2,"OMR")*('Don’t Delete'!$E$8*'Base Currency'!K40)+COUNTIF('Base Currency'!$H$2,"SAR")*('Don’t Delete'!$E$9*'Base Currency'!K40)+COUNTIF('Base Currency'!$H$2,"SGD")*('Don’t Delete'!$E$10*'Base Currency'!K40)</f>
        <v>-2251.5254999999997</v>
      </c>
      <c r="L40" s="65">
        <f>COUNTIF('Base Currency'!$H$2,"AED")*(1*'Base Currency'!L40)+COUNTIF('Base Currency'!$H$2,"INR")*('Don’t Delete'!$E$3*'Base Currency'!L40)+COUNTIF('Base Currency'!$H$2,"USD")*('Don’t Delete'!$E$4*'Base Currency'!L40)+COUNTIF('Base Currency'!$H$2,"CAD")*('Don’t Delete'!$E$5*'Base Currency'!L40)+COUNTIF('Base Currency'!$H$2,"GBP")*('Don’t Delete'!$E$6*'Base Currency'!L40)+COUNTIF('Base Currency'!$H$2,"EUR")*('Don’t Delete'!$E$7*'Base Currency'!L40)+COUNTIF('Base Currency'!$H$2,"OMR")*('Don’t Delete'!$E$8*'Base Currency'!L40)+COUNTIF('Base Currency'!$H$2,"SAR")*('Don’t Delete'!$E$9*'Base Currency'!L40)+COUNTIF('Base Currency'!$H$2,"SGD")*('Don’t Delete'!$E$10*'Base Currency'!L40)</f>
        <v>-2251.5254999999997</v>
      </c>
      <c r="M40" s="65">
        <f>COUNTIF('Base Currency'!$H$2,"AED")*(1*'Base Currency'!M40)+COUNTIF('Base Currency'!$H$2,"INR")*('Don’t Delete'!$E$3*'Base Currency'!M40)+COUNTIF('Base Currency'!$H$2,"USD")*('Don’t Delete'!$E$4*'Base Currency'!M40)+COUNTIF('Base Currency'!$H$2,"CAD")*('Don’t Delete'!$E$5*'Base Currency'!M40)+COUNTIF('Base Currency'!$H$2,"GBP")*('Don’t Delete'!$E$6*'Base Currency'!M40)+COUNTIF('Base Currency'!$H$2,"EUR")*('Don’t Delete'!$E$7*'Base Currency'!M40)+COUNTIF('Base Currency'!$H$2,"OMR")*('Don’t Delete'!$E$8*'Base Currency'!M40)+COUNTIF('Base Currency'!$H$2,"SAR")*('Don’t Delete'!$E$9*'Base Currency'!M40)+COUNTIF('Base Currency'!$H$2,"SGD")*('Don’t Delete'!$E$10*'Base Currency'!M40)</f>
        <v>-2251.5254999999997</v>
      </c>
      <c r="N40" s="64">
        <f>SUM(B40:M40)</f>
        <v>-27018.305999999997</v>
      </c>
    </row>
    <row r="41" spans="1:14" x14ac:dyDescent="0.2">
      <c r="A41" s="24"/>
      <c r="B41" s="65"/>
      <c r="C41" s="65"/>
      <c r="D41" s="65"/>
      <c r="E41" s="65"/>
      <c r="F41" s="65"/>
      <c r="G41" s="65"/>
      <c r="H41" s="65"/>
      <c r="I41" s="65"/>
      <c r="J41" s="65"/>
      <c r="K41" s="65"/>
      <c r="L41" s="65"/>
      <c r="M41" s="65"/>
      <c r="N41" s="64"/>
    </row>
    <row r="42" spans="1:14" x14ac:dyDescent="0.2">
      <c r="A42" s="23" t="s">
        <v>33</v>
      </c>
      <c r="B42" s="63">
        <f>COUNTIF('Base Currency'!$H$2,"AED")*(1*'Base Currency'!B42)+COUNTIF('Base Currency'!$H$2,"INR")*('Don’t Delete'!$E$3*'Base Currency'!B42)+COUNTIF('Base Currency'!$H$2,"USD")*('Don’t Delete'!$E$4*'Base Currency'!B42)+COUNTIF('Base Currency'!$H$2,"CAD")*('Don’t Delete'!$E$5*'Base Currency'!B42)+COUNTIF('Base Currency'!$H$2,"GBP")*('Don’t Delete'!$E$6*'Base Currency'!B42)+COUNTIF('Base Currency'!$H$2,"EUR")*('Don’t Delete'!$E$7*'Base Currency'!B42)+COUNTIF('Base Currency'!$H$2,"OMR")*('Don’t Delete'!$E$8*'Base Currency'!B42)+COUNTIF('Base Currency'!$H$2,"SAR")*('Don’t Delete'!$E$9*'Base Currency'!B42)+COUNTIF('Base Currency'!$H$2,"SGD")*('Don’t Delete'!$E$10*'Base Currency'!B42)</f>
        <v>1832.8744999999999</v>
      </c>
      <c r="C42" s="63">
        <f>COUNTIF('Base Currency'!$H$2,"AED")*(1*'Base Currency'!C42)+COUNTIF('Base Currency'!$H$2,"INR")*('Don’t Delete'!$E$3*'Base Currency'!C42)+COUNTIF('Base Currency'!$H$2,"USD")*('Don’t Delete'!$E$4*'Base Currency'!C42)+COUNTIF('Base Currency'!$H$2,"CAD")*('Don’t Delete'!$E$5*'Base Currency'!C42)+COUNTIF('Base Currency'!$H$2,"GBP")*('Don’t Delete'!$E$6*'Base Currency'!C42)+COUNTIF('Base Currency'!$H$2,"EUR")*('Don’t Delete'!$E$7*'Base Currency'!C42)+COUNTIF('Base Currency'!$H$2,"OMR")*('Don’t Delete'!$E$8*'Base Currency'!C42)+COUNTIF('Base Currency'!$H$2,"SAR")*('Don’t Delete'!$E$9*'Base Currency'!C42)+COUNTIF('Base Currency'!$H$2,"SGD")*('Don’t Delete'!$E$10*'Base Currency'!C42)</f>
        <v>2644.6489999999999</v>
      </c>
      <c r="D42" s="63">
        <f>COUNTIF('Base Currency'!$H$2,"AED")*(1*'Base Currency'!D42)+COUNTIF('Base Currency'!$H$2,"INR")*('Don’t Delete'!$E$3*'Base Currency'!D42)+COUNTIF('Base Currency'!$H$2,"USD")*('Don’t Delete'!$E$4*'Base Currency'!D42)+COUNTIF('Base Currency'!$H$2,"CAD")*('Don’t Delete'!$E$5*'Base Currency'!D42)+COUNTIF('Base Currency'!$H$2,"GBP")*('Don’t Delete'!$E$6*'Base Currency'!D42)+COUNTIF('Base Currency'!$H$2,"EUR")*('Don’t Delete'!$E$7*'Base Currency'!D42)+COUNTIF('Base Currency'!$H$2,"OMR")*('Don’t Delete'!$E$8*'Base Currency'!D42)+COUNTIF('Base Currency'!$H$2,"SAR")*('Don’t Delete'!$E$9*'Base Currency'!D42)+COUNTIF('Base Currency'!$H$2,"SGD")*('Don’t Delete'!$E$10*'Base Currency'!D42)</f>
        <v>3456.4234999999999</v>
      </c>
      <c r="E42" s="63">
        <f>COUNTIF('Base Currency'!$H$2,"AED")*(1*'Base Currency'!E42)+COUNTIF('Base Currency'!$H$2,"INR")*('Don’t Delete'!$E$3*'Base Currency'!E42)+COUNTIF('Base Currency'!$H$2,"USD")*('Don’t Delete'!$E$4*'Base Currency'!E42)+COUNTIF('Base Currency'!$H$2,"CAD")*('Don’t Delete'!$E$5*'Base Currency'!E42)+COUNTIF('Base Currency'!$H$2,"GBP")*('Don’t Delete'!$E$6*'Base Currency'!E42)+COUNTIF('Base Currency'!$H$2,"EUR")*('Don’t Delete'!$E$7*'Base Currency'!E42)+COUNTIF('Base Currency'!$H$2,"OMR")*('Don’t Delete'!$E$8*'Base Currency'!E42)+COUNTIF('Base Currency'!$H$2,"SAR")*('Don’t Delete'!$E$9*'Base Currency'!E42)+COUNTIF('Base Currency'!$H$2,"SGD")*('Don’t Delete'!$E$10*'Base Currency'!E42)</f>
        <v>4268.1979999999994</v>
      </c>
      <c r="F42" s="63">
        <f>COUNTIF('Base Currency'!$H$2,"AED")*(1*'Base Currency'!F42)+COUNTIF('Base Currency'!$H$2,"INR")*('Don’t Delete'!$E$3*'Base Currency'!F42)+COUNTIF('Base Currency'!$H$2,"USD")*('Don’t Delete'!$E$4*'Base Currency'!F42)+COUNTIF('Base Currency'!$H$2,"CAD")*('Don’t Delete'!$E$5*'Base Currency'!F42)+COUNTIF('Base Currency'!$H$2,"GBP")*('Don’t Delete'!$E$6*'Base Currency'!F42)+COUNTIF('Base Currency'!$H$2,"EUR")*('Don’t Delete'!$E$7*'Base Currency'!F42)+COUNTIF('Base Currency'!$H$2,"OMR")*('Don’t Delete'!$E$8*'Base Currency'!F42)+COUNTIF('Base Currency'!$H$2,"SAR")*('Don’t Delete'!$E$9*'Base Currency'!F42)+COUNTIF('Base Currency'!$H$2,"SGD")*('Don’t Delete'!$E$10*'Base Currency'!F42)</f>
        <v>5079.9724999999999</v>
      </c>
      <c r="G42" s="63">
        <f>COUNTIF('Base Currency'!$H$2,"AED")*(1*'Base Currency'!G42)+COUNTIF('Base Currency'!$H$2,"INR")*('Don’t Delete'!$E$3*'Base Currency'!G42)+COUNTIF('Base Currency'!$H$2,"USD")*('Don’t Delete'!$E$4*'Base Currency'!G42)+COUNTIF('Base Currency'!$H$2,"CAD")*('Don’t Delete'!$E$5*'Base Currency'!G42)+COUNTIF('Base Currency'!$H$2,"GBP")*('Don’t Delete'!$E$6*'Base Currency'!G42)+COUNTIF('Base Currency'!$H$2,"EUR")*('Don’t Delete'!$E$7*'Base Currency'!G42)+COUNTIF('Base Currency'!$H$2,"OMR")*('Don’t Delete'!$E$8*'Base Currency'!G42)+COUNTIF('Base Currency'!$H$2,"SAR")*('Don’t Delete'!$E$9*'Base Currency'!G42)+COUNTIF('Base Currency'!$H$2,"SGD")*('Don’t Delete'!$E$10*'Base Currency'!G42)</f>
        <v>5891.7469999999994</v>
      </c>
      <c r="H42" s="63">
        <f>COUNTIF('Base Currency'!$H$2,"AED")*(1*'Base Currency'!H42)+COUNTIF('Base Currency'!$H$2,"INR")*('Don’t Delete'!$E$3*'Base Currency'!H42)+COUNTIF('Base Currency'!$H$2,"USD")*('Don’t Delete'!$E$4*'Base Currency'!H42)+COUNTIF('Base Currency'!$H$2,"CAD")*('Don’t Delete'!$E$5*'Base Currency'!H42)+COUNTIF('Base Currency'!$H$2,"GBP")*('Don’t Delete'!$E$6*'Base Currency'!H42)+COUNTIF('Base Currency'!$H$2,"EUR")*('Don’t Delete'!$E$7*'Base Currency'!H42)+COUNTIF('Base Currency'!$H$2,"OMR")*('Don’t Delete'!$E$8*'Base Currency'!H42)+COUNTIF('Base Currency'!$H$2,"SAR")*('Don’t Delete'!$E$9*'Base Currency'!H42)+COUNTIF('Base Currency'!$H$2,"SGD")*('Don’t Delete'!$E$10*'Base Currency'!H42)</f>
        <v>6703.5214999999989</v>
      </c>
      <c r="I42" s="63">
        <f>COUNTIF('Base Currency'!$H$2,"AED")*(1*'Base Currency'!I42)+COUNTIF('Base Currency'!$H$2,"INR")*('Don’t Delete'!$E$3*'Base Currency'!I42)+COUNTIF('Base Currency'!$H$2,"USD")*('Don’t Delete'!$E$4*'Base Currency'!I42)+COUNTIF('Base Currency'!$H$2,"CAD")*('Don’t Delete'!$E$5*'Base Currency'!I42)+COUNTIF('Base Currency'!$H$2,"GBP")*('Don’t Delete'!$E$6*'Base Currency'!I42)+COUNTIF('Base Currency'!$H$2,"EUR")*('Don’t Delete'!$E$7*'Base Currency'!I42)+COUNTIF('Base Currency'!$H$2,"OMR")*('Don’t Delete'!$E$8*'Base Currency'!I42)+COUNTIF('Base Currency'!$H$2,"SAR")*('Don’t Delete'!$E$9*'Base Currency'!I42)+COUNTIF('Base Currency'!$H$2,"SGD")*('Don’t Delete'!$E$10*'Base Currency'!I42)</f>
        <v>7515.2959999999994</v>
      </c>
      <c r="J42" s="63">
        <f>COUNTIF('Base Currency'!$H$2,"AED")*(1*'Base Currency'!J42)+COUNTIF('Base Currency'!$H$2,"INR")*('Don’t Delete'!$E$3*'Base Currency'!J42)+COUNTIF('Base Currency'!$H$2,"USD")*('Don’t Delete'!$E$4*'Base Currency'!J42)+COUNTIF('Base Currency'!$H$2,"CAD")*('Don’t Delete'!$E$5*'Base Currency'!J42)+COUNTIF('Base Currency'!$H$2,"GBP")*('Don’t Delete'!$E$6*'Base Currency'!J42)+COUNTIF('Base Currency'!$H$2,"EUR")*('Don’t Delete'!$E$7*'Base Currency'!J42)+COUNTIF('Base Currency'!$H$2,"OMR")*('Don’t Delete'!$E$8*'Base Currency'!J42)+COUNTIF('Base Currency'!$H$2,"SAR")*('Don’t Delete'!$E$9*'Base Currency'!J42)+COUNTIF('Base Currency'!$H$2,"SGD")*('Don’t Delete'!$E$10*'Base Currency'!J42)</f>
        <v>8327.0704999999998</v>
      </c>
      <c r="K42" s="63">
        <f>COUNTIF('Base Currency'!$H$2,"AED")*(1*'Base Currency'!K42)+COUNTIF('Base Currency'!$H$2,"INR")*('Don’t Delete'!$E$3*'Base Currency'!K42)+COUNTIF('Base Currency'!$H$2,"USD")*('Don’t Delete'!$E$4*'Base Currency'!K42)+COUNTIF('Base Currency'!$H$2,"CAD")*('Don’t Delete'!$E$5*'Base Currency'!K42)+COUNTIF('Base Currency'!$H$2,"GBP")*('Don’t Delete'!$E$6*'Base Currency'!K42)+COUNTIF('Base Currency'!$H$2,"EUR")*('Don’t Delete'!$E$7*'Base Currency'!K42)+COUNTIF('Base Currency'!$H$2,"OMR")*('Don’t Delete'!$E$8*'Base Currency'!K42)+COUNTIF('Base Currency'!$H$2,"SAR")*('Don’t Delete'!$E$9*'Base Currency'!K42)+COUNTIF('Base Currency'!$H$2,"SGD")*('Don’t Delete'!$E$10*'Base Currency'!K42)</f>
        <v>9138.8449999999993</v>
      </c>
      <c r="L42" s="63">
        <f>COUNTIF('Base Currency'!$H$2,"AED")*(1*'Base Currency'!L42)+COUNTIF('Base Currency'!$H$2,"INR")*('Don’t Delete'!$E$3*'Base Currency'!L42)+COUNTIF('Base Currency'!$H$2,"USD")*('Don’t Delete'!$E$4*'Base Currency'!L42)+COUNTIF('Base Currency'!$H$2,"CAD")*('Don’t Delete'!$E$5*'Base Currency'!L42)+COUNTIF('Base Currency'!$H$2,"GBP")*('Don’t Delete'!$E$6*'Base Currency'!L42)+COUNTIF('Base Currency'!$H$2,"EUR")*('Don’t Delete'!$E$7*'Base Currency'!L42)+COUNTIF('Base Currency'!$H$2,"OMR")*('Don’t Delete'!$E$8*'Base Currency'!L42)+COUNTIF('Base Currency'!$H$2,"SAR")*('Don’t Delete'!$E$9*'Base Currency'!L42)+COUNTIF('Base Currency'!$H$2,"SGD")*('Don’t Delete'!$E$10*'Base Currency'!L42)</f>
        <v>9950.6194999999989</v>
      </c>
      <c r="M42" s="63">
        <f>COUNTIF('Base Currency'!$H$2,"AED")*(1*'Base Currency'!M42)+COUNTIF('Base Currency'!$H$2,"INR")*('Don’t Delete'!$E$3*'Base Currency'!M42)+COUNTIF('Base Currency'!$H$2,"USD")*('Don’t Delete'!$E$4*'Base Currency'!M42)+COUNTIF('Base Currency'!$H$2,"CAD")*('Don’t Delete'!$E$5*'Base Currency'!M42)+COUNTIF('Base Currency'!$H$2,"GBP")*('Don’t Delete'!$E$6*'Base Currency'!M42)+COUNTIF('Base Currency'!$H$2,"EUR")*('Don’t Delete'!$E$7*'Base Currency'!M42)+COUNTIF('Base Currency'!$H$2,"OMR")*('Don’t Delete'!$E$8*'Base Currency'!M42)+COUNTIF('Base Currency'!$H$2,"SAR")*('Don’t Delete'!$E$9*'Base Currency'!M42)+COUNTIF('Base Currency'!$H$2,"SGD")*('Don’t Delete'!$E$10*'Base Currency'!M42)</f>
        <v>10762.393999999998</v>
      </c>
      <c r="N42" s="62"/>
    </row>
    <row r="43" spans="1:14" ht="17" thickBot="1" x14ac:dyDescent="0.25">
      <c r="A43" s="27"/>
      <c r="B43" s="61"/>
      <c r="C43" s="61"/>
      <c r="D43" s="61"/>
      <c r="E43" s="61"/>
      <c r="F43" s="61"/>
      <c r="G43" s="61"/>
      <c r="H43" s="61"/>
      <c r="I43" s="61"/>
      <c r="J43" s="61"/>
      <c r="K43" s="61"/>
      <c r="L43" s="61"/>
      <c r="M43" s="61"/>
      <c r="N43" s="60"/>
    </row>
  </sheetData>
  <sheetProtection algorithmName="SHA-512" hashValue="8PGHgsbfwkxCqJd1fFT3uPCyJLnif5kDxXrbRykp9DTMzUNGj8330LkuUlFeELfr/yGxLi4GIjUS+V7hllFbrQ==" saltValue="nqN7le8Ltnmu758Pf/jMjw==" spinCount="100000" sheet="1" objects="1" scenarios="1"/>
  <mergeCells count="3">
    <mergeCell ref="B7:M7"/>
    <mergeCell ref="C2:D2"/>
    <mergeCell ref="A1:N1"/>
  </mergeCells>
  <conditionalFormatting sqref="B43:M43">
    <cfRule type="expression" dxfId="14" priority="29">
      <formula>$B$2="SAR"</formula>
    </cfRule>
    <cfRule type="expression" dxfId="13" priority="30">
      <formula>$B$2="EUR"</formula>
    </cfRule>
    <cfRule type="expression" dxfId="12" priority="31">
      <formula>$B$2="GBP"</formula>
    </cfRule>
    <cfRule type="expression" dxfId="11" priority="32">
      <formula>$B$2="CAD"</formula>
    </cfRule>
    <cfRule type="expression" dxfId="10" priority="33">
      <formula>$B$2="USD"</formula>
    </cfRule>
  </conditionalFormatting>
  <conditionalFormatting sqref="B43:M43">
    <cfRule type="expression" dxfId="9" priority="28">
      <formula>$B$2="EUR"</formula>
    </cfRule>
  </conditionalFormatting>
  <conditionalFormatting sqref="B5:N42">
    <cfRule type="expression" dxfId="8" priority="27">
      <formula>$B$2="INR"</formula>
    </cfRule>
  </conditionalFormatting>
  <conditionalFormatting sqref="B6:N42">
    <cfRule type="expression" dxfId="7" priority="19">
      <formula>$B$2="SAR"</formula>
    </cfRule>
    <cfRule type="expression" dxfId="6" priority="20">
      <formula>$B$2="OMR"</formula>
    </cfRule>
    <cfRule type="expression" dxfId="5" priority="21">
      <formula>$B$2="EUR"</formula>
    </cfRule>
    <cfRule type="expression" dxfId="4" priority="22">
      <formula>$B$2="USD"</formula>
    </cfRule>
    <cfRule type="expression" dxfId="3" priority="23">
      <formula>$B$2="GBP"</formula>
    </cfRule>
    <cfRule type="expression" dxfId="2" priority="24">
      <formula>$B$2="AED"</formula>
    </cfRule>
    <cfRule type="expression" dxfId="1" priority="25">
      <formula>$B$2="SGD"</formula>
    </cfRule>
    <cfRule type="expression" dxfId="0" priority="26">
      <formula>$B$2="CAD"</formula>
    </cfRule>
  </conditionalFormatting>
  <pageMargins left="0.7" right="0.7" top="0.75" bottom="0.75" header="0.3" footer="0.3"/>
  <pageSetup paperSize="9" orientation="portrait" horizontalDpi="0" verticalDpi="0"/>
  <ignoredErrors>
    <ignoredError sqref="K4" formula="1"/>
  </ignoredError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CFBA9-C7A1-4F46-B889-154A43864BA0}">
  <dimension ref="A1:M51"/>
  <sheetViews>
    <sheetView workbookViewId="0">
      <selection activeCell="G10" sqref="G10"/>
    </sheetView>
  </sheetViews>
  <sheetFormatPr baseColWidth="10" defaultRowHeight="16" x14ac:dyDescent="0.2"/>
  <cols>
    <col min="1" max="1" width="31.33203125" bestFit="1" customWidth="1"/>
    <col min="9" max="9" width="20" bestFit="1" customWidth="1"/>
    <col min="10" max="10" width="21.33203125" bestFit="1" customWidth="1"/>
  </cols>
  <sheetData>
    <row r="1" spans="1:13" x14ac:dyDescent="0.2">
      <c r="A1" t="s">
        <v>34</v>
      </c>
      <c r="D1" t="s">
        <v>81</v>
      </c>
      <c r="E1" t="s">
        <v>80</v>
      </c>
    </row>
    <row r="2" spans="1:13" x14ac:dyDescent="0.2">
      <c r="A2" t="s">
        <v>35</v>
      </c>
      <c r="C2" t="s">
        <v>47</v>
      </c>
      <c r="D2" t="s">
        <v>79</v>
      </c>
      <c r="E2">
        <v>1</v>
      </c>
    </row>
    <row r="3" spans="1:13" x14ac:dyDescent="0.2">
      <c r="A3" t="s">
        <v>36</v>
      </c>
      <c r="C3" t="s">
        <v>78</v>
      </c>
      <c r="D3" t="e" vm="1">
        <v>#VALUE!</v>
      </c>
      <c r="E3" s="59" cm="1">
        <f t="array" ref="E3">_FV(D3,"Price")</f>
        <v>21.126999999999999</v>
      </c>
      <c r="I3" t="s">
        <v>86</v>
      </c>
      <c r="J3">
        <f>'Base Currency'!K42</f>
        <v>8950</v>
      </c>
      <c r="L3" t="s">
        <v>87</v>
      </c>
      <c r="M3" s="70">
        <v>0.08</v>
      </c>
    </row>
    <row r="4" spans="1:13" x14ac:dyDescent="0.2">
      <c r="A4" t="s">
        <v>37</v>
      </c>
      <c r="D4" t="e" vm="2">
        <v>#VALUE!</v>
      </c>
      <c r="E4" s="59" cm="1">
        <f t="array" ref="E4">_FV(D4,"Price")</f>
        <v>0.2722</v>
      </c>
    </row>
    <row r="5" spans="1:13" x14ac:dyDescent="0.2">
      <c r="A5" t="s">
        <v>38</v>
      </c>
      <c r="D5" t="e" vm="3">
        <v>#VALUE!</v>
      </c>
      <c r="E5" s="59" cm="1">
        <f t="array" ref="E5">_FV(D5,"Price")</f>
        <v>0.3483</v>
      </c>
    </row>
    <row r="6" spans="1:13" x14ac:dyDescent="0.2">
      <c r="A6" t="s">
        <v>39</v>
      </c>
      <c r="D6" t="e" vm="4">
        <v>#VALUE!</v>
      </c>
      <c r="E6" s="59" cm="1">
        <f t="array" ref="E6">_FV(D6,"Price")</f>
        <v>0.21690000000000001</v>
      </c>
      <c r="I6" t="s">
        <v>88</v>
      </c>
      <c r="J6" t="s">
        <v>89</v>
      </c>
    </row>
    <row r="7" spans="1:13" x14ac:dyDescent="0.2">
      <c r="A7" t="s">
        <v>40</v>
      </c>
      <c r="D7" t="e" vm="5">
        <v>#VALUE!</v>
      </c>
      <c r="E7" s="59" cm="1">
        <f t="array" ref="E7">_FV(D7,"Price")</f>
        <v>0.25690000000000002</v>
      </c>
      <c r="I7">
        <v>1</v>
      </c>
      <c r="J7" s="69">
        <f>J3</f>
        <v>8950</v>
      </c>
    </row>
    <row r="8" spans="1:13" x14ac:dyDescent="0.2">
      <c r="A8" t="s">
        <v>44</v>
      </c>
      <c r="D8" t="e" vm="6">
        <v>#VALUE!</v>
      </c>
      <c r="E8" s="59" cm="1">
        <f t="array" ref="E8">_FV(D8,"Price")</f>
        <v>0.1048</v>
      </c>
      <c r="I8">
        <v>2</v>
      </c>
      <c r="J8" s="69">
        <f>-FV($M$3,I7,J3,$J$7,0)</f>
        <v>18616.000000000007</v>
      </c>
    </row>
    <row r="9" spans="1:13" x14ac:dyDescent="0.2">
      <c r="A9" t="s">
        <v>41</v>
      </c>
      <c r="D9" t="e" vm="7">
        <v>#VALUE!</v>
      </c>
      <c r="E9" s="59" cm="1">
        <f t="array" ref="E9">_FV(D9,"Price")</f>
        <v>1.0210999999999999</v>
      </c>
      <c r="I9">
        <v>3</v>
      </c>
      <c r="J9" s="69">
        <f>-FV($M$3,I8,$J$3,$J$7,0)</f>
        <v>29055.280000000013</v>
      </c>
    </row>
    <row r="10" spans="1:13" x14ac:dyDescent="0.2">
      <c r="A10" t="s">
        <v>43</v>
      </c>
      <c r="D10" t="e" vm="8">
        <v>#VALUE!</v>
      </c>
      <c r="E10" s="59" cm="1">
        <f t="array" ref="E10">_FV(D10,"Price")</f>
        <v>0.37430000000000002</v>
      </c>
      <c r="I10">
        <v>4</v>
      </c>
      <c r="J10" s="69">
        <f t="shared" ref="J10:J26" si="0">-FV($M$3,I9,$J$3,$J$7,0)</f>
        <v>40329.702400000024</v>
      </c>
    </row>
    <row r="11" spans="1:13" x14ac:dyDescent="0.2">
      <c r="I11">
        <v>5</v>
      </c>
      <c r="J11" s="69">
        <f t="shared" si="0"/>
        <v>52506.078592000034</v>
      </c>
    </row>
    <row r="12" spans="1:13" x14ac:dyDescent="0.2">
      <c r="I12">
        <v>6</v>
      </c>
      <c r="J12" s="69">
        <f t="shared" si="0"/>
        <v>65656.564879360041</v>
      </c>
    </row>
    <row r="13" spans="1:13" x14ac:dyDescent="0.2">
      <c r="I13">
        <v>7</v>
      </c>
      <c r="J13" s="69">
        <f t="shared" si="0"/>
        <v>79859.090069708865</v>
      </c>
    </row>
    <row r="14" spans="1:13" x14ac:dyDescent="0.2">
      <c r="I14">
        <v>8</v>
      </c>
      <c r="J14" s="69">
        <f t="shared" si="0"/>
        <v>95197.81727528559</v>
      </c>
    </row>
    <row r="15" spans="1:13" x14ac:dyDescent="0.2">
      <c r="A15" s="1" t="s">
        <v>77</v>
      </c>
      <c r="E15" t="s">
        <v>76</v>
      </c>
      <c r="I15">
        <v>9</v>
      </c>
      <c r="J15" s="69">
        <f t="shared" si="0"/>
        <v>111763.64265730843</v>
      </c>
    </row>
    <row r="16" spans="1:13" x14ac:dyDescent="0.2">
      <c r="A16" t="str" cm="1">
        <f t="array" ref="A16:A18">'Base Currency'!A15:A17</f>
        <v xml:space="preserve">Rent / Mortgage </v>
      </c>
      <c r="B16" cm="1">
        <f t="array" ref="B16:B18">'Base Currency'!N15:N17</f>
        <v>0</v>
      </c>
      <c r="E16" t="str">
        <f>A15</f>
        <v>Needs</v>
      </c>
      <c r="F16">
        <f>B27</f>
        <v>12000</v>
      </c>
      <c r="I16">
        <v>10</v>
      </c>
      <c r="J16" s="69">
        <f t="shared" si="0"/>
        <v>129654.73406989312</v>
      </c>
    </row>
    <row r="17" spans="1:10" x14ac:dyDescent="0.2">
      <c r="A17" t="str">
        <v>Schoo Fees &amp; Transportation</v>
      </c>
      <c r="B17">
        <v>12000</v>
      </c>
      <c r="E17" t="str">
        <f>A29</f>
        <v>Wants</v>
      </c>
      <c r="F17">
        <f>B39</f>
        <v>8760</v>
      </c>
      <c r="I17">
        <v>11</v>
      </c>
      <c r="J17" s="69">
        <f t="shared" si="0"/>
        <v>148977.1127954846</v>
      </c>
    </row>
    <row r="18" spans="1:10" x14ac:dyDescent="0.2">
      <c r="A18" t="str">
        <v>Groceries &amp; Departmental</v>
      </c>
      <c r="B18">
        <v>0</v>
      </c>
      <c r="E18" t="str">
        <f>A41</f>
        <v>Loans</v>
      </c>
      <c r="F18">
        <f>B44</f>
        <v>1500</v>
      </c>
      <c r="I18">
        <v>12</v>
      </c>
      <c r="J18" s="69">
        <f t="shared" si="0"/>
        <v>169845.28181912334</v>
      </c>
    </row>
    <row r="19" spans="1:10" x14ac:dyDescent="0.2">
      <c r="A19" t="str" cm="1">
        <f t="array" ref="A19:A20">'Base Currency'!A19:A20</f>
        <v>Transportation - All inclusive</v>
      </c>
      <c r="B19">
        <f>'Base Currency'!N19</f>
        <v>0</v>
      </c>
      <c r="E19" t="str">
        <f>A45</f>
        <v>Savings &amp; Investments</v>
      </c>
      <c r="F19">
        <f>B49</f>
        <v>4200</v>
      </c>
      <c r="I19">
        <v>13</v>
      </c>
      <c r="J19" s="69">
        <f t="shared" si="0"/>
        <v>192382.90436465322</v>
      </c>
    </row>
    <row r="20" spans="1:10" x14ac:dyDescent="0.2">
      <c r="A20" t="str">
        <v>Utilities</v>
      </c>
      <c r="B20">
        <f>'Base Currency'!N20</f>
        <v>0</v>
      </c>
      <c r="I20">
        <v>14</v>
      </c>
      <c r="J20" s="69">
        <f t="shared" si="0"/>
        <v>216723.53671382548</v>
      </c>
    </row>
    <row r="21" spans="1:10" x14ac:dyDescent="0.2">
      <c r="A21" t="str" cm="1">
        <f t="array" ref="A21:A23">'Base Currency'!A25:A27</f>
        <v>Healthcare</v>
      </c>
      <c r="B21">
        <f>'Base Currency'!N25</f>
        <v>0</v>
      </c>
      <c r="I21">
        <v>15</v>
      </c>
      <c r="J21" s="69">
        <f t="shared" si="0"/>
        <v>243011.41965093161</v>
      </c>
    </row>
    <row r="22" spans="1:10" x14ac:dyDescent="0.2">
      <c r="A22" t="str">
        <v>Repairs &amp; Maintance</v>
      </c>
      <c r="B22">
        <f>'Base Currency'!N26</f>
        <v>0</v>
      </c>
      <c r="I22">
        <v>16</v>
      </c>
      <c r="J22" s="69">
        <f t="shared" si="0"/>
        <v>271402.33322300616</v>
      </c>
    </row>
    <row r="23" spans="1:10" x14ac:dyDescent="0.2">
      <c r="A23" t="str">
        <v xml:space="preserve">Life Insurance and Other Insurances </v>
      </c>
      <c r="B23">
        <f>'Base Currency'!N27</f>
        <v>0</v>
      </c>
      <c r="I23">
        <v>17</v>
      </c>
      <c r="J23" s="69">
        <f t="shared" si="0"/>
        <v>302064.51988084667</v>
      </c>
    </row>
    <row r="24" spans="1:10" x14ac:dyDescent="0.2">
      <c r="A24" t="str">
        <f>'Base Currency'!A32</f>
        <v>Home Country Expenses / Parents Support</v>
      </c>
      <c r="B24">
        <f>'Base Currency'!N32</f>
        <v>0</v>
      </c>
      <c r="I24">
        <v>18</v>
      </c>
      <c r="J24" s="69">
        <f t="shared" si="0"/>
        <v>335179.68147131434</v>
      </c>
    </row>
    <row r="25" spans="1:10" x14ac:dyDescent="0.2">
      <c r="A25" t="str">
        <f>'Base Currency'!A34</f>
        <v>Home Country Insurance</v>
      </c>
      <c r="B25">
        <f>'Base Currency'!N34</f>
        <v>0</v>
      </c>
      <c r="I25">
        <v>19</v>
      </c>
      <c r="J25" s="69">
        <f t="shared" si="0"/>
        <v>370944.05598901963</v>
      </c>
    </row>
    <row r="26" spans="1:10" x14ac:dyDescent="0.2">
      <c r="I26">
        <v>20</v>
      </c>
      <c r="J26" s="69">
        <f t="shared" si="0"/>
        <v>409569.58046814118</v>
      </c>
    </row>
    <row r="27" spans="1:10" x14ac:dyDescent="0.2">
      <c r="B27">
        <f>SUM(B16:B25)</f>
        <v>12000</v>
      </c>
    </row>
    <row r="29" spans="1:10" x14ac:dyDescent="0.2">
      <c r="A29" s="1" t="s">
        <v>75</v>
      </c>
    </row>
    <row r="30" spans="1:10" x14ac:dyDescent="0.2">
      <c r="A30" t="str">
        <f>'Base Currency'!A18</f>
        <v>Eating Out / Home Delivery / Coffee</v>
      </c>
      <c r="B30">
        <f>'Base Currency'!N18</f>
        <v>3000</v>
      </c>
    </row>
    <row r="31" spans="1:10" x14ac:dyDescent="0.2">
      <c r="A31" t="str" cm="1">
        <f t="array" ref="A31:A34">'Base Currency'!A21:A24</f>
        <v>Subscribtions / Club Memberships</v>
      </c>
      <c r="B31" cm="1">
        <f t="array" ref="B31:B34">'Base Currency'!N21:N24</f>
        <v>360</v>
      </c>
    </row>
    <row r="32" spans="1:10" x14ac:dyDescent="0.2">
      <c r="A32" t="str">
        <v>Grooming / Parlour / SPA</v>
      </c>
      <c r="B32">
        <v>600</v>
      </c>
    </row>
    <row r="33" spans="1:2" x14ac:dyDescent="0.2">
      <c r="A33" t="str">
        <v>Maid / Driver / Nanny</v>
      </c>
      <c r="B33">
        <v>0</v>
      </c>
    </row>
    <row r="34" spans="1:2" x14ac:dyDescent="0.2">
      <c r="A34" t="str">
        <v>Entertaintmet</v>
      </c>
      <c r="B34">
        <v>3600</v>
      </c>
    </row>
    <row r="35" spans="1:2" x14ac:dyDescent="0.2">
      <c r="A35" t="str" cm="1">
        <f t="array" ref="A35:A37">'Base Currency'!A36:A38</f>
        <v>Travel &amp; Vacation</v>
      </c>
      <c r="B35" cm="1">
        <f t="array" ref="B35:B37">'Base Currency'!N36:N38</f>
        <v>0</v>
      </c>
    </row>
    <row r="36" spans="1:2" x14ac:dyDescent="0.2">
      <c r="A36" t="str">
        <v>Other Expenses</v>
      </c>
      <c r="B36">
        <v>0</v>
      </c>
    </row>
    <row r="37" spans="1:2" x14ac:dyDescent="0.2">
      <c r="A37" t="str">
        <v>Miscellaneous</v>
      </c>
      <c r="B37">
        <v>0</v>
      </c>
    </row>
    <row r="38" spans="1:2" x14ac:dyDescent="0.2">
      <c r="A38" t="str">
        <f>'Base Currency'!A35</f>
        <v xml:space="preserve">Fashion / Luxury / Premium Electronics </v>
      </c>
      <c r="B38">
        <f>'Base Currency'!N35</f>
        <v>1200</v>
      </c>
    </row>
    <row r="39" spans="1:2" x14ac:dyDescent="0.2">
      <c r="B39">
        <f>SUM(B30:B38)</f>
        <v>8760</v>
      </c>
    </row>
    <row r="41" spans="1:2" x14ac:dyDescent="0.2">
      <c r="A41" t="s">
        <v>23</v>
      </c>
    </row>
    <row r="42" spans="1:2" x14ac:dyDescent="0.2">
      <c r="A42" t="str" cm="1">
        <f t="array" ref="A42:A43">'Base Currency'!A30:A31</f>
        <v>Loans - Car / Personal / Others</v>
      </c>
      <c r="B42">
        <f>'Base Currency'!N30</f>
        <v>1200</v>
      </c>
    </row>
    <row r="43" spans="1:2" x14ac:dyDescent="0.2">
      <c r="A43" t="str">
        <v xml:space="preserve">Card payments - Revolving Credit </v>
      </c>
      <c r="B43">
        <f>'Base Currency'!N31</f>
        <v>300</v>
      </c>
    </row>
    <row r="44" spans="1:2" x14ac:dyDescent="0.2">
      <c r="B44">
        <f>SUM(B42:B43)</f>
        <v>1500</v>
      </c>
    </row>
    <row r="45" spans="1:2" x14ac:dyDescent="0.2">
      <c r="A45" t="s">
        <v>74</v>
      </c>
    </row>
    <row r="46" spans="1:2" x14ac:dyDescent="0.2">
      <c r="A46" t="str">
        <f>'Base Currency'!A29</f>
        <v xml:space="preserve">Committed Savings </v>
      </c>
      <c r="B46">
        <f>'Base Currency'!N29</f>
        <v>2400</v>
      </c>
    </row>
    <row r="47" spans="1:2" x14ac:dyDescent="0.2">
      <c r="A47" t="str">
        <f>'Base Currency'!A28</f>
        <v xml:space="preserve">Regular Investments </v>
      </c>
      <c r="B47">
        <f>'Base Currency'!N28</f>
        <v>1800</v>
      </c>
    </row>
    <row r="48" spans="1:2" x14ac:dyDescent="0.2">
      <c r="A48" t="str">
        <f>'Base Currency'!A33</f>
        <v>Home Country Investments</v>
      </c>
      <c r="B48">
        <f>'Base Currency'!N33</f>
        <v>0</v>
      </c>
    </row>
    <row r="49" spans="1:2" x14ac:dyDescent="0.2">
      <c r="B49">
        <f>SUM(B46:B48)</f>
        <v>4200</v>
      </c>
    </row>
    <row r="51" spans="1:2" x14ac:dyDescent="0.2">
      <c r="A51" t="s">
        <v>73</v>
      </c>
      <c r="B51">
        <f>SUM(B27+B39+B44+B49)</f>
        <v>26460</v>
      </c>
    </row>
  </sheetData>
  <sheetProtection algorithmName="SHA-512" hashValue="BZw2ck3btwUjZ4x7OoELg3n4DfxD7DFnJ6Ct7+HkN2sVkgI+JYwOdSA5vfVfi59ReVcMiJ0PHbeshy+nGJRZcw==" saltValue="tlorTdzD6GXGOFyUWjEZ8A==" spinCount="100000"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12 Months</vt:lpstr>
      <vt:lpstr>24 Months</vt:lpstr>
      <vt:lpstr>36 Months</vt:lpstr>
      <vt:lpstr>Sheet2</vt:lpstr>
      <vt:lpstr>Guide</vt:lpstr>
      <vt:lpstr>Base Currency</vt:lpstr>
      <vt:lpstr>Secondary Currency</vt:lpstr>
      <vt:lpstr>Don’t Delete</vt:lpstr>
      <vt:lpstr>Guide!ColumnTitleRegion3..F6.1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2022-05-18T15:40:22Z</dcterms:created>
  <dcterms:modified xsi:type="dcterms:W3CDTF">2022-05-29T08:05:13Z</dcterms:modified>
</cp:coreProperties>
</file>